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400" windowHeight="6510" tabRatio="695" firstSheet="2" activeTab="6"/>
  </bookViews>
  <sheets>
    <sheet name="Atur" sheetId="1" r:id="rId1"/>
    <sheet name="Contractació laboral" sheetId="2" r:id="rId2"/>
    <sheet name="Seguretat Social" sheetId="3" r:id="rId3"/>
    <sheet name="Treballadors autònoms" sheetId="4" r:id="rId4"/>
    <sheet name="IPC i tipus d' interès" sheetId="5" r:id="rId5"/>
    <sheet name="Nombre d' empreses" sheetId="6" r:id="rId6"/>
    <sheet name="Estimació del PIB demarcació" sheetId="7" r:id="rId7"/>
  </sheets>
  <definedNames/>
  <calcPr fullCalcOnLoad="1"/>
</workbook>
</file>

<file path=xl/sharedStrings.xml><?xml version="1.0" encoding="utf-8"?>
<sst xmlns="http://schemas.openxmlformats.org/spreadsheetml/2006/main" count="338" uniqueCount="162">
  <si>
    <t>Castellbisbal</t>
  </si>
  <si>
    <t>Gallifa</t>
  </si>
  <si>
    <t>Matadepera</t>
  </si>
  <si>
    <t>Olesa de Montserrat</t>
  </si>
  <si>
    <t>Rellinars</t>
  </si>
  <si>
    <t>Rubí</t>
  </si>
  <si>
    <t>Sant Cugat del Vallès</t>
  </si>
  <si>
    <t>Sant Llorenç Savall</t>
  </si>
  <si>
    <t>Terrassa</t>
  </si>
  <si>
    <t>Ullastrell</t>
  </si>
  <si>
    <t>Vacarisses</t>
  </si>
  <si>
    <t>Viladecavalls</t>
  </si>
  <si>
    <t>Mensual</t>
  </si>
  <si>
    <t>Acumulat des de gener</t>
  </si>
  <si>
    <t>Acumulat 12 mesos</t>
  </si>
  <si>
    <t>Tipus d' interés del BCE</t>
  </si>
  <si>
    <t>Catalunya</t>
  </si>
  <si>
    <t>Agricultura</t>
  </si>
  <si>
    <t>Indústria</t>
  </si>
  <si>
    <t>Comerç</t>
  </si>
  <si>
    <t>Serveis</t>
  </si>
  <si>
    <t>Total</t>
  </si>
  <si>
    <t>Gener</t>
  </si>
  <si>
    <t>Febrer</t>
  </si>
  <si>
    <t>Març</t>
  </si>
  <si>
    <t>Abril</t>
  </si>
  <si>
    <t>Maig</t>
  </si>
  <si>
    <t>Construcció</t>
  </si>
  <si>
    <t>Sense oc. Anterior</t>
  </si>
  <si>
    <t>Homes</t>
  </si>
  <si>
    <t>Dones</t>
  </si>
  <si>
    <t>TOTAL</t>
  </si>
  <si>
    <t>Total contractació</t>
  </si>
  <si>
    <t>Població</t>
  </si>
  <si>
    <t>St Llorenç Savall</t>
  </si>
  <si>
    <t xml:space="preserve">Total </t>
  </si>
  <si>
    <t>Fins a 19</t>
  </si>
  <si>
    <t>Majors de 19 i fins a 24</t>
  </si>
  <si>
    <t>De 25 i fins a 29</t>
  </si>
  <si>
    <t>De 30 i fins a 44</t>
  </si>
  <si>
    <t>A partir de 45</t>
  </si>
  <si>
    <t>Fins a 1 mes</t>
  </si>
  <si>
    <t>Més d' 1 mes i fins a 3 mesos</t>
  </si>
  <si>
    <t>Més de 3 i fins a 6 mesos</t>
  </si>
  <si>
    <t>Més de 6 i fins a 12 mesos</t>
  </si>
  <si>
    <t>Més de 12 i fins a 18 mesos</t>
  </si>
  <si>
    <t>Més de 18 i fins a 24 mesos</t>
  </si>
  <si>
    <t>Més de 24 mesos</t>
  </si>
  <si>
    <t>Indeterminat</t>
  </si>
  <si>
    <t>Indefinit</t>
  </si>
  <si>
    <t>Sector</t>
  </si>
  <si>
    <t>Sexe</t>
  </si>
  <si>
    <t>No classificats</t>
  </si>
  <si>
    <t>Fins a 50 treballadors</t>
  </si>
  <si>
    <t>De 51 a 250 treballadors</t>
  </si>
  <si>
    <t>De 251 i més treballadors</t>
  </si>
  <si>
    <t>Treballadors/sector</t>
  </si>
  <si>
    <t>Font: Departament de Treball de la Generalitat de Catalunya, a partir de dades de la Seguretat Social.</t>
  </si>
  <si>
    <t>Empreses amb treballadors</t>
  </si>
  <si>
    <t>Treballadors afiliats a la SS</t>
  </si>
  <si>
    <t>Distribució treballadors segons grandària de l' empresa</t>
  </si>
  <si>
    <t>IPC Catalunya</t>
  </si>
  <si>
    <t>IPC Espanya</t>
  </si>
  <si>
    <t>Euribor a 12 mesos</t>
  </si>
  <si>
    <t>Font: Institut Nacional d' Estadística.</t>
  </si>
  <si>
    <t>Font: Departament de Treball de la Generalitat de Catalunya.</t>
  </si>
  <si>
    <t>Font: Euroestat.</t>
  </si>
  <si>
    <t>Font: Banc d'Espanya.</t>
  </si>
  <si>
    <t>Autònoms</t>
  </si>
  <si>
    <t>Autònoms per sector</t>
  </si>
  <si>
    <t>(Nota: Correspon als treballadors autònoms, amb o sense treballadors contractats)</t>
  </si>
  <si>
    <t>Energia i aigua</t>
  </si>
  <si>
    <t>Indústries extractives</t>
  </si>
  <si>
    <t>Indústria química</t>
  </si>
  <si>
    <t>Metall</t>
  </si>
  <si>
    <t>Alimentació</t>
  </si>
  <si>
    <t>Tèxtil, pell i calçat i confecció</t>
  </si>
  <si>
    <t>Fusta i suro</t>
  </si>
  <si>
    <t>Paper i arts gràfiques</t>
  </si>
  <si>
    <t>Plàstic i cautxú</t>
  </si>
  <si>
    <t>Altres manufactureres</t>
  </si>
  <si>
    <t>Comerç al major</t>
  </si>
  <si>
    <t>Comerç al detall</t>
  </si>
  <si>
    <t>Restauracio i hoteleria</t>
  </si>
  <si>
    <t>Reparacions</t>
  </si>
  <si>
    <t>Transports i comunicació</t>
  </si>
  <si>
    <t>Institucions financeres</t>
  </si>
  <si>
    <t>Altres serveis</t>
  </si>
  <si>
    <t>Font: Cambra de Comerç de Terrassa</t>
  </si>
  <si>
    <t>Nombre de llicències d' activitat</t>
  </si>
  <si>
    <t>Composició del PIB</t>
  </si>
  <si>
    <t>Valor del PIB sectorial</t>
  </si>
  <si>
    <t>Font: Elaboració pròpia</t>
  </si>
  <si>
    <r>
      <t xml:space="preserve">(milions d' </t>
    </r>
    <r>
      <rPr>
        <b/>
        <sz val="9"/>
        <rFont val="Verdana"/>
        <family val="2"/>
      </rPr>
      <t>€</t>
    </r>
    <r>
      <rPr>
        <b/>
        <sz val="9"/>
        <rFont val="ITC Officina Sans Book"/>
        <family val="2"/>
      </rPr>
      <t xml:space="preserve"> constants 2000</t>
    </r>
    <r>
      <rPr>
        <b/>
        <sz val="8"/>
        <rFont val="ITC Officina Sans Book"/>
        <family val="2"/>
      </rPr>
      <t>)</t>
    </r>
  </si>
  <si>
    <t>Demarcació Cambra de Terrassa</t>
  </si>
  <si>
    <t>PIB per poblacions (Estimació)</t>
  </si>
  <si>
    <t>Dades corresponents a l'últim trimestre de cada any.</t>
  </si>
  <si>
    <t>Demarcació</t>
  </si>
  <si>
    <t>Espanya</t>
  </si>
  <si>
    <t>St Cugat del Vallès</t>
  </si>
  <si>
    <t>TOTAL HOMES</t>
  </si>
  <si>
    <t>MENYS 20 ANYS</t>
  </si>
  <si>
    <t>20-24 ANYS</t>
  </si>
  <si>
    <t>25-29 ANYS</t>
  </si>
  <si>
    <t>30-34 ANYS</t>
  </si>
  <si>
    <t>35-39 ANYS</t>
  </si>
  <si>
    <t>40-44 ANYS</t>
  </si>
  <si>
    <t>45-49 ANYS</t>
  </si>
  <si>
    <t>50-54 ANYS</t>
  </si>
  <si>
    <t>55-59 ANYS</t>
  </si>
  <si>
    <t>MÉS 59 ANYS</t>
  </si>
  <si>
    <t>TOTAL DONES</t>
  </si>
  <si>
    <t>Sense estudis</t>
  </si>
  <si>
    <t>Estudis primaris incomplets</t>
  </si>
  <si>
    <t>Estudis primaris complets</t>
  </si>
  <si>
    <t>Programes formació professional</t>
  </si>
  <si>
    <t>Educació general</t>
  </si>
  <si>
    <t>Tècnics-professionals superiors</t>
  </si>
  <si>
    <t>Universitaris primer cicle</t>
  </si>
  <si>
    <t>Universitaris segon i tercer cicle</t>
  </si>
  <si>
    <t>Altres estudis post-secundaris</t>
  </si>
  <si>
    <t>Juny</t>
  </si>
  <si>
    <t>Juliol</t>
  </si>
  <si>
    <t>Agost</t>
  </si>
  <si>
    <t>Setembre</t>
  </si>
  <si>
    <t>Octubre</t>
  </si>
  <si>
    <t>Novembre</t>
  </si>
  <si>
    <t>Font: www.euribor.org. Dada corresponent a l'últim dia de cada mes.</t>
  </si>
  <si>
    <t>de la Generalitat.</t>
  </si>
  <si>
    <t>Font: Elaboració pròpia a partir de les dades de l'Anuari Econòmic Comarcal de Caixa Catalunya i</t>
  </si>
  <si>
    <t>de les dades d'afiliació a la Seguretat Social, Règim General i RETA, facilitades pel Departament de Treball</t>
  </si>
  <si>
    <t>Desembre</t>
  </si>
  <si>
    <t>(Nota: El nombre d'empreses inclou els empresaris autònoms amb treballadors contractats)</t>
  </si>
  <si>
    <t>Any 2010</t>
  </si>
  <si>
    <t>Atur enregistrat</t>
  </si>
  <si>
    <t>Font: Oficines de Treball de la Generalitat</t>
  </si>
  <si>
    <t>Sector d'activitat</t>
  </si>
  <si>
    <t>Interval d'edat</t>
  </si>
  <si>
    <t>Nivell d'estudis</t>
  </si>
  <si>
    <t>Contractació laboral</t>
  </si>
  <si>
    <t>Ac. 2010</t>
  </si>
  <si>
    <t>Contractació fixa</t>
  </si>
  <si>
    <t>Contractació temporal</t>
  </si>
  <si>
    <t>Convertits en indefinits</t>
  </si>
  <si>
    <t>Foment contractació indefinida</t>
  </si>
  <si>
    <t>Indefinits discapacitats</t>
  </si>
  <si>
    <t>Ordinari temps indefinit</t>
  </si>
  <si>
    <t>Total indefinit</t>
  </si>
  <si>
    <t>Altres</t>
  </si>
  <si>
    <t>Eventuals circumstàncies producció</t>
  </si>
  <si>
    <t>Formació</t>
  </si>
  <si>
    <t>Interinitat</t>
  </si>
  <si>
    <t>Jubilació parcial</t>
  </si>
  <si>
    <t>Obra o servei</t>
  </si>
  <si>
    <t>Pràctiques</t>
  </si>
  <si>
    <t>Relleu</t>
  </si>
  <si>
    <t>Subst. Jubilació 64 anys</t>
  </si>
  <si>
    <t>Temporals bonificats discapacitats</t>
  </si>
  <si>
    <t>Total temporal</t>
  </si>
  <si>
    <t>Per durada del contracte</t>
  </si>
  <si>
    <t>1.0 %</t>
  </si>
  <si>
    <t>IPC Europa (Zona euro 16)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</si>
</sst>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mmmm\-yy"/>
    <numFmt numFmtId="174" formatCode="0.000000"/>
    <numFmt numFmtId="175" formatCode="0.00000"/>
    <numFmt numFmtId="176" formatCode="0.000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  <numFmt numFmtId="193" formatCode="0.000%"/>
    <numFmt numFmtId="194" formatCode="_-* #,##0.0\ _P_t_s_-;\-* #,##0.0\ _P_t_s_-;_-* &quot;-&quot;\ _P_t_s_-;_-@_-"/>
    <numFmt numFmtId="195" formatCode="_-* #,##0.00\ _P_t_s_-;\-* #,##0.00\ _P_t_s_-;_-* &quot;-&quot;\ _P_t_s_-;_-@_-"/>
    <numFmt numFmtId="196" formatCode="0.0000%"/>
    <numFmt numFmtId="197" formatCode="0.000000000"/>
    <numFmt numFmtId="198" formatCode="0.0000000000"/>
    <numFmt numFmtId="199" formatCode="0.00000000000"/>
    <numFmt numFmtId="200" formatCode="0.000000000000"/>
    <numFmt numFmtId="201" formatCode="#,##0.0000"/>
    <numFmt numFmtId="202" formatCode="#,##0.00000"/>
    <numFmt numFmtId="203" formatCode="#,##0.000000"/>
    <numFmt numFmtId="204" formatCode="[$-403]mmm&quot;-&quot;yyyy;@"/>
    <numFmt numFmtId="205" formatCode="[$-403]mmmm&quot;-&quot;yyyy;@"/>
  </numFmts>
  <fonts count="12">
    <font>
      <sz val="10"/>
      <name val="Vedana"/>
      <family val="0"/>
    </font>
    <font>
      <sz val="8"/>
      <name val="Vedana"/>
      <family val="0"/>
    </font>
    <font>
      <u val="single"/>
      <sz val="10"/>
      <color indexed="12"/>
      <name val="Vedana"/>
      <family val="0"/>
    </font>
    <font>
      <u val="single"/>
      <sz val="10"/>
      <color indexed="36"/>
      <name val="Vedana"/>
      <family val="0"/>
    </font>
    <font>
      <b/>
      <sz val="9"/>
      <name val="ITC Officina Sans Book"/>
      <family val="2"/>
    </font>
    <font>
      <sz val="9"/>
      <name val="ITC Officina Sans Book"/>
      <family val="2"/>
    </font>
    <font>
      <b/>
      <sz val="10"/>
      <name val="ITC Officina Sans Book"/>
      <family val="2"/>
    </font>
    <font>
      <sz val="10"/>
      <name val="Univers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ITC Officina Sans Book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>
        <color indexed="22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" xfId="22" applyFont="1" applyBorder="1" applyAlignment="1">
      <alignment horizontal="center"/>
      <protection/>
    </xf>
    <xf numFmtId="0" fontId="4" fillId="0" borderId="0" xfId="22" applyFont="1">
      <alignment/>
      <protection/>
    </xf>
    <xf numFmtId="3" fontId="5" fillId="0" borderId="0" xfId="22" applyNumberFormat="1" applyFont="1">
      <alignment/>
      <protection/>
    </xf>
    <xf numFmtId="0" fontId="4" fillId="0" borderId="2" xfId="22" applyFont="1" applyBorder="1">
      <alignment/>
      <protection/>
    </xf>
    <xf numFmtId="3" fontId="4" fillId="0" borderId="2" xfId="22" applyNumberFormat="1" applyFont="1" applyBorder="1">
      <alignment/>
      <protection/>
    </xf>
    <xf numFmtId="0" fontId="5" fillId="0" borderId="0" xfId="22" applyFont="1">
      <alignment/>
      <protection/>
    </xf>
    <xf numFmtId="0" fontId="5" fillId="0" borderId="0" xfId="22" applyFont="1" applyFill="1">
      <alignment/>
      <protection/>
    </xf>
    <xf numFmtId="0" fontId="4" fillId="0" borderId="1" xfId="22" applyFont="1" applyFill="1" applyBorder="1" applyAlignment="1">
      <alignment horizontal="center"/>
      <protection/>
    </xf>
    <xf numFmtId="3" fontId="5" fillId="0" borderId="0" xfId="22" applyNumberFormat="1" applyFont="1" applyFill="1">
      <alignment/>
      <protection/>
    </xf>
    <xf numFmtId="0" fontId="4" fillId="0" borderId="0" xfId="22" applyFont="1" applyFill="1" applyBorder="1">
      <alignment/>
      <protection/>
    </xf>
    <xf numFmtId="0" fontId="4" fillId="0" borderId="1" xfId="22" applyFont="1" applyBorder="1" applyAlignment="1">
      <alignment horizontal="justify" wrapText="1"/>
      <protection/>
    </xf>
    <xf numFmtId="0" fontId="0" fillId="0" borderId="0" xfId="0" applyAlignment="1">
      <alignment vertical="justify"/>
    </xf>
    <xf numFmtId="164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wrapText="1"/>
    </xf>
    <xf numFmtId="10" fontId="5" fillId="0" borderId="0" xfId="23" applyNumberFormat="1" applyFont="1" applyAlignment="1">
      <alignment/>
    </xf>
    <xf numFmtId="10" fontId="5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5" fillId="0" borderId="0" xfId="21" applyFont="1" applyBorder="1">
      <alignment/>
      <protection/>
    </xf>
    <xf numFmtId="0" fontId="5" fillId="0" borderId="0" xfId="21" applyFont="1">
      <alignment/>
      <protection/>
    </xf>
    <xf numFmtId="3" fontId="4" fillId="0" borderId="0" xfId="21" applyNumberFormat="1" applyFont="1" applyFill="1" applyBorder="1">
      <alignment/>
      <protection/>
    </xf>
    <xf numFmtId="3" fontId="5" fillId="0" borderId="0" xfId="21" applyNumberFormat="1" applyFont="1" applyFill="1" applyBorder="1">
      <alignment/>
      <protection/>
    </xf>
    <xf numFmtId="3" fontId="5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10" fontId="5" fillId="0" borderId="0" xfId="23" applyNumberFormat="1" applyFont="1" applyBorder="1" applyAlignment="1">
      <alignment/>
    </xf>
    <xf numFmtId="0" fontId="4" fillId="0" borderId="0" xfId="0" applyFont="1" applyAlignment="1">
      <alignment horizontal="justify"/>
    </xf>
    <xf numFmtId="173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justify"/>
    </xf>
    <xf numFmtId="1" fontId="4" fillId="0" borderId="0" xfId="0" applyNumberFormat="1" applyFont="1" applyBorder="1" applyAlignment="1">
      <alignment horizontal="center"/>
    </xf>
    <xf numFmtId="4" fontId="5" fillId="0" borderId="0" xfId="23" applyNumberFormat="1" applyFont="1" applyAlignment="1">
      <alignment/>
    </xf>
    <xf numFmtId="0" fontId="4" fillId="0" borderId="0" xfId="22" applyFont="1" applyBorder="1">
      <alignment/>
      <protection/>
    </xf>
    <xf numFmtId="0" fontId="4" fillId="0" borderId="0" xfId="0" applyFont="1" applyBorder="1" applyAlignment="1">
      <alignment horizontal="justify"/>
    </xf>
    <xf numFmtId="4" fontId="5" fillId="0" borderId="0" xfId="22" applyNumberFormat="1" applyFont="1">
      <alignment/>
      <protection/>
    </xf>
    <xf numFmtId="3" fontId="5" fillId="0" borderId="0" xfId="0" applyNumberFormat="1" applyFont="1" applyFill="1" applyBorder="1" applyAlignment="1">
      <alignment/>
    </xf>
    <xf numFmtId="10" fontId="5" fillId="0" borderId="0" xfId="23" applyNumberFormat="1" applyFont="1" applyAlignment="1">
      <alignment horizontal="center"/>
    </xf>
    <xf numFmtId="10" fontId="5" fillId="0" borderId="2" xfId="23" applyNumberFormat="1" applyFont="1" applyBorder="1" applyAlignment="1">
      <alignment horizontal="center"/>
    </xf>
    <xf numFmtId="0" fontId="4" fillId="0" borderId="1" xfId="22" applyFont="1" applyBorder="1" applyAlignment="1">
      <alignment horizontal="right"/>
      <protection/>
    </xf>
    <xf numFmtId="173" fontId="4" fillId="0" borderId="1" xfId="0" applyNumberFormat="1" applyFont="1" applyBorder="1" applyAlignment="1">
      <alignment horizontal="center" vertical="justify"/>
    </xf>
    <xf numFmtId="3" fontId="5" fillId="0" borderId="3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5" fillId="0" borderId="0" xfId="0" applyNumberFormat="1" applyFont="1" applyAlignment="1">
      <alignment/>
    </xf>
    <xf numFmtId="9" fontId="4" fillId="0" borderId="0" xfId="23" applyFont="1" applyBorder="1" applyAlignment="1">
      <alignment horizontal="left"/>
    </xf>
    <xf numFmtId="10" fontId="4" fillId="0" borderId="0" xfId="23" applyNumberFormat="1" applyFont="1" applyBorder="1" applyAlignment="1">
      <alignment/>
    </xf>
    <xf numFmtId="10" fontId="4" fillId="0" borderId="2" xfId="23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2" xfId="22" applyNumberFormat="1" applyFont="1" applyFill="1" applyBorder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3" fontId="4" fillId="0" borderId="1" xfId="0" applyNumberFormat="1" applyFont="1" applyBorder="1" applyAlignment="1">
      <alignment horizontal="center" vertical="center"/>
    </xf>
    <xf numFmtId="204" fontId="4" fillId="0" borderId="1" xfId="0" applyNumberFormat="1" applyFont="1" applyBorder="1" applyAlignment="1">
      <alignment horizontal="center" vertical="center" wrapText="1"/>
    </xf>
    <xf numFmtId="205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73" fontId="4" fillId="0" borderId="1" xfId="0" applyNumberFormat="1" applyFont="1" applyBorder="1" applyAlignment="1">
      <alignment vertical="justify"/>
    </xf>
    <xf numFmtId="3" fontId="5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4" xfId="0" applyBorder="1" applyAlignment="1">
      <alignment horizontal="right"/>
    </xf>
    <xf numFmtId="193" fontId="5" fillId="0" borderId="2" xfId="23" applyNumberFormat="1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AE 2003" xfId="21"/>
    <cellStyle name="Normal_OCUP9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0</xdr:col>
      <xdr:colOff>1676400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59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1647825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9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1285875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209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1266825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209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1600200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1266825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1257300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N78"/>
  <sheetViews>
    <sheetView zoomScale="98" zoomScaleNormal="98" workbookViewId="0" topLeftCell="A1">
      <selection activeCell="A10" sqref="A10"/>
    </sheetView>
  </sheetViews>
  <sheetFormatPr defaultColWidth="11.00390625" defaultRowHeight="12.75"/>
  <cols>
    <col min="1" max="1" width="24.625" style="0" bestFit="1" customWidth="1"/>
    <col min="2" max="3" width="10.375" style="0" customWidth="1"/>
    <col min="6" max="6" width="12.00390625" style="0" customWidth="1"/>
  </cols>
  <sheetData>
    <row r="10" ht="13.5" thickBot="1">
      <c r="A10" s="10" t="s">
        <v>133</v>
      </c>
    </row>
    <row r="11" spans="1:13" ht="14.25" thickBot="1" thickTop="1">
      <c r="A11" s="1" t="s">
        <v>134</v>
      </c>
      <c r="B11" s="50" t="s">
        <v>22</v>
      </c>
      <c r="C11" s="50" t="s">
        <v>23</v>
      </c>
      <c r="D11" s="50" t="s">
        <v>24</v>
      </c>
      <c r="E11" s="50" t="s">
        <v>25</v>
      </c>
      <c r="F11" s="50" t="s">
        <v>26</v>
      </c>
      <c r="G11" s="50" t="s">
        <v>121</v>
      </c>
      <c r="H11" s="50" t="s">
        <v>122</v>
      </c>
      <c r="I11" s="50" t="s">
        <v>123</v>
      </c>
      <c r="J11" s="50" t="s">
        <v>124</v>
      </c>
      <c r="K11" s="50" t="s">
        <v>125</v>
      </c>
      <c r="L11" s="50" t="s">
        <v>126</v>
      </c>
      <c r="M11" s="50" t="s">
        <v>131</v>
      </c>
    </row>
    <row r="12" spans="1:13" ht="12.75">
      <c r="A12" s="2" t="s">
        <v>97</v>
      </c>
      <c r="B12" s="5">
        <v>36313</v>
      </c>
      <c r="C12" s="5">
        <v>36930</v>
      </c>
      <c r="D12" s="5">
        <v>37428</v>
      </c>
      <c r="E12" s="5">
        <v>36670</v>
      </c>
      <c r="F12" s="5">
        <v>35850</v>
      </c>
      <c r="G12" s="5">
        <v>34736</v>
      </c>
      <c r="H12" s="5">
        <v>34286</v>
      </c>
      <c r="I12" s="5">
        <v>35570</v>
      </c>
      <c r="J12" s="5">
        <v>35288</v>
      </c>
      <c r="K12" s="5">
        <v>35317</v>
      </c>
      <c r="L12" s="5">
        <v>34977</v>
      </c>
      <c r="M12" s="5">
        <v>35006</v>
      </c>
    </row>
    <row r="13" spans="1:13" ht="12.75">
      <c r="A13" s="2" t="s">
        <v>16</v>
      </c>
      <c r="B13" s="5">
        <v>583883</v>
      </c>
      <c r="C13" s="5">
        <v>597287</v>
      </c>
      <c r="D13" s="5">
        <v>604038</v>
      </c>
      <c r="E13" s="5">
        <v>593656</v>
      </c>
      <c r="F13" s="5">
        <v>574736</v>
      </c>
      <c r="G13" s="5">
        <v>554261</v>
      </c>
      <c r="H13" s="5">
        <v>539191</v>
      </c>
      <c r="I13" s="5">
        <v>555894</v>
      </c>
      <c r="J13" s="5">
        <v>557268</v>
      </c>
      <c r="K13" s="5">
        <v>566496</v>
      </c>
      <c r="L13" s="5">
        <v>564541</v>
      </c>
      <c r="M13" s="5">
        <v>562673</v>
      </c>
    </row>
    <row r="14" spans="1:14" ht="13.5" thickBot="1">
      <c r="A14" s="4" t="s">
        <v>98</v>
      </c>
      <c r="B14" s="11">
        <v>4048493</v>
      </c>
      <c r="C14" s="11">
        <v>4130625</v>
      </c>
      <c r="D14" s="11">
        <v>4166613</v>
      </c>
      <c r="E14" s="11">
        <v>4142425</v>
      </c>
      <c r="F14" s="11">
        <v>4066202</v>
      </c>
      <c r="G14" s="11">
        <v>3982368</v>
      </c>
      <c r="H14" s="11">
        <v>3908578</v>
      </c>
      <c r="I14" s="11">
        <v>3969661</v>
      </c>
      <c r="J14" s="11">
        <v>4017763</v>
      </c>
      <c r="K14" s="11">
        <v>4085976</v>
      </c>
      <c r="L14" s="11">
        <v>4110294</v>
      </c>
      <c r="M14" s="11">
        <v>4100073</v>
      </c>
      <c r="N14" s="8"/>
    </row>
    <row r="15" spans="1:14" ht="13.5" thickTop="1">
      <c r="A15" s="8" t="s">
        <v>135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"/>
    </row>
    <row r="16" spans="1:13" ht="12.75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3.5" thickBot="1">
      <c r="A17" s="59" t="str">
        <f>+A10</f>
        <v>Any 2010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4.25" thickBot="1" thickTop="1">
      <c r="A18" s="50" t="s">
        <v>33</v>
      </c>
      <c r="B18" s="50" t="str">
        <f aca="true" t="shared" si="0" ref="B18:M18">+B11</f>
        <v>Gener</v>
      </c>
      <c r="C18" s="50" t="str">
        <f t="shared" si="0"/>
        <v>Febrer</v>
      </c>
      <c r="D18" s="50" t="str">
        <f t="shared" si="0"/>
        <v>Març</v>
      </c>
      <c r="E18" s="50" t="str">
        <f t="shared" si="0"/>
        <v>Abril</v>
      </c>
      <c r="F18" s="50" t="str">
        <f t="shared" si="0"/>
        <v>Maig</v>
      </c>
      <c r="G18" s="50" t="str">
        <f t="shared" si="0"/>
        <v>Juny</v>
      </c>
      <c r="H18" s="50" t="str">
        <f t="shared" si="0"/>
        <v>Juliol</v>
      </c>
      <c r="I18" s="50" t="str">
        <f t="shared" si="0"/>
        <v>Agost</v>
      </c>
      <c r="J18" s="50" t="str">
        <f t="shared" si="0"/>
        <v>Setembre</v>
      </c>
      <c r="K18" s="50" t="str">
        <f t="shared" si="0"/>
        <v>Octubre</v>
      </c>
      <c r="L18" s="50" t="str">
        <f t="shared" si="0"/>
        <v>Novembre</v>
      </c>
      <c r="M18" s="50" t="str">
        <f t="shared" si="0"/>
        <v>Desembre</v>
      </c>
    </row>
    <row r="19" spans="1:13" ht="12.75">
      <c r="A19" s="2" t="s">
        <v>0</v>
      </c>
      <c r="B19" s="5">
        <v>862</v>
      </c>
      <c r="C19" s="5">
        <v>855</v>
      </c>
      <c r="D19" s="5">
        <v>871</v>
      </c>
      <c r="E19" s="5">
        <v>832</v>
      </c>
      <c r="F19" s="5">
        <v>836</v>
      </c>
      <c r="G19" s="5">
        <v>844</v>
      </c>
      <c r="H19" s="5">
        <v>788</v>
      </c>
      <c r="I19" s="5">
        <v>812</v>
      </c>
      <c r="J19" s="5">
        <v>805</v>
      </c>
      <c r="K19" s="5">
        <v>776</v>
      </c>
      <c r="L19" s="5">
        <v>777</v>
      </c>
      <c r="M19" s="5">
        <v>785</v>
      </c>
    </row>
    <row r="20" spans="1:13" ht="12.75">
      <c r="A20" s="2" t="s">
        <v>1</v>
      </c>
      <c r="B20" s="5">
        <v>10</v>
      </c>
      <c r="C20" s="5">
        <v>12</v>
      </c>
      <c r="D20" s="5">
        <v>10</v>
      </c>
      <c r="E20" s="5">
        <v>7</v>
      </c>
      <c r="F20" s="5">
        <v>7</v>
      </c>
      <c r="G20" s="5">
        <v>9</v>
      </c>
      <c r="H20" s="5">
        <v>10</v>
      </c>
      <c r="I20" s="5">
        <v>9</v>
      </c>
      <c r="J20" s="5">
        <v>8</v>
      </c>
      <c r="K20" s="5">
        <v>8</v>
      </c>
      <c r="L20" s="5">
        <v>7</v>
      </c>
      <c r="M20" s="5">
        <v>6</v>
      </c>
    </row>
    <row r="21" spans="1:13" ht="12.75">
      <c r="A21" s="2" t="s">
        <v>2</v>
      </c>
      <c r="B21" s="5">
        <v>301</v>
      </c>
      <c r="C21" s="5">
        <v>302</v>
      </c>
      <c r="D21" s="5">
        <v>307</v>
      </c>
      <c r="E21" s="5">
        <v>301</v>
      </c>
      <c r="F21" s="5">
        <v>287</v>
      </c>
      <c r="G21" s="5">
        <v>271</v>
      </c>
      <c r="H21" s="5">
        <v>258</v>
      </c>
      <c r="I21" s="5">
        <v>281</v>
      </c>
      <c r="J21" s="5">
        <v>263</v>
      </c>
      <c r="K21" s="5">
        <v>274</v>
      </c>
      <c r="L21" s="5">
        <v>266</v>
      </c>
      <c r="M21" s="5">
        <v>253</v>
      </c>
    </row>
    <row r="22" spans="1:13" ht="12.75">
      <c r="A22" s="2" t="s">
        <v>3</v>
      </c>
      <c r="B22" s="5">
        <v>2107</v>
      </c>
      <c r="C22" s="5">
        <v>2144</v>
      </c>
      <c r="D22" s="5">
        <v>2184</v>
      </c>
      <c r="E22" s="5">
        <v>2154</v>
      </c>
      <c r="F22" s="5">
        <v>2112</v>
      </c>
      <c r="G22" s="5">
        <v>2105</v>
      </c>
      <c r="H22" s="5">
        <v>2074</v>
      </c>
      <c r="I22" s="5">
        <v>2157</v>
      </c>
      <c r="J22" s="5">
        <v>2169</v>
      </c>
      <c r="K22" s="5">
        <v>2119</v>
      </c>
      <c r="L22" s="5">
        <v>2081</v>
      </c>
      <c r="M22" s="5">
        <v>2119</v>
      </c>
    </row>
    <row r="23" spans="1:13" ht="12.75">
      <c r="A23" s="2" t="s">
        <v>4</v>
      </c>
      <c r="B23" s="5">
        <v>48</v>
      </c>
      <c r="C23" s="5">
        <v>49</v>
      </c>
      <c r="D23" s="5">
        <v>50</v>
      </c>
      <c r="E23" s="5">
        <v>48</v>
      </c>
      <c r="F23" s="5">
        <v>50</v>
      </c>
      <c r="G23" s="5">
        <v>47</v>
      </c>
      <c r="H23" s="5">
        <v>51</v>
      </c>
      <c r="I23" s="5">
        <v>51</v>
      </c>
      <c r="J23" s="5">
        <v>51</v>
      </c>
      <c r="K23" s="5">
        <v>48</v>
      </c>
      <c r="L23" s="5">
        <v>53</v>
      </c>
      <c r="M23" s="5">
        <v>54</v>
      </c>
    </row>
    <row r="24" spans="1:13" ht="12.75">
      <c r="A24" s="2" t="s">
        <v>5</v>
      </c>
      <c r="B24" s="5">
        <v>7461</v>
      </c>
      <c r="C24" s="5">
        <v>7592</v>
      </c>
      <c r="D24" s="5">
        <v>7675</v>
      </c>
      <c r="E24" s="5">
        <v>7451</v>
      </c>
      <c r="F24" s="5">
        <v>7329</v>
      </c>
      <c r="G24" s="5">
        <v>7035</v>
      </c>
      <c r="H24" s="5">
        <v>6867</v>
      </c>
      <c r="I24" s="5">
        <v>7076</v>
      </c>
      <c r="J24" s="5">
        <v>7053</v>
      </c>
      <c r="K24" s="5">
        <v>7084</v>
      </c>
      <c r="L24" s="5">
        <v>7033</v>
      </c>
      <c r="M24" s="5">
        <v>6986</v>
      </c>
    </row>
    <row r="25" spans="1:13" ht="12.75">
      <c r="A25" s="2" t="s">
        <v>99</v>
      </c>
      <c r="B25" s="5">
        <v>3872</v>
      </c>
      <c r="C25" s="5">
        <v>3937</v>
      </c>
      <c r="D25" s="5">
        <v>3957</v>
      </c>
      <c r="E25" s="5">
        <v>3935</v>
      </c>
      <c r="F25" s="5">
        <v>3821</v>
      </c>
      <c r="G25" s="5">
        <v>3646</v>
      </c>
      <c r="H25" s="5">
        <v>3762</v>
      </c>
      <c r="I25" s="5">
        <v>3934</v>
      </c>
      <c r="J25" s="5">
        <v>3887</v>
      </c>
      <c r="K25" s="5">
        <v>3862</v>
      </c>
      <c r="L25" s="5">
        <v>3776</v>
      </c>
      <c r="M25" s="5">
        <v>3774</v>
      </c>
    </row>
    <row r="26" spans="1:13" ht="12.75">
      <c r="A26" s="2" t="s">
        <v>34</v>
      </c>
      <c r="B26" s="5">
        <v>163</v>
      </c>
      <c r="C26" s="5">
        <v>170</v>
      </c>
      <c r="D26" s="5">
        <v>179</v>
      </c>
      <c r="E26" s="5">
        <v>175</v>
      </c>
      <c r="F26" s="5">
        <v>175</v>
      </c>
      <c r="G26" s="5">
        <v>178</v>
      </c>
      <c r="H26" s="5">
        <v>162</v>
      </c>
      <c r="I26" s="5">
        <v>163</v>
      </c>
      <c r="J26" s="5">
        <v>165</v>
      </c>
      <c r="K26" s="5">
        <v>167</v>
      </c>
      <c r="L26" s="5">
        <v>166</v>
      </c>
      <c r="M26" s="5">
        <v>174</v>
      </c>
    </row>
    <row r="27" spans="1:13" ht="12.75">
      <c r="A27" s="2" t="s">
        <v>8</v>
      </c>
      <c r="B27" s="5">
        <v>20358</v>
      </c>
      <c r="C27" s="5">
        <v>20732</v>
      </c>
      <c r="D27" s="5">
        <v>21037</v>
      </c>
      <c r="E27" s="5">
        <v>20621</v>
      </c>
      <c r="F27" s="5">
        <v>20103</v>
      </c>
      <c r="G27" s="5">
        <v>19463</v>
      </c>
      <c r="H27" s="5">
        <v>19180</v>
      </c>
      <c r="I27" s="5">
        <v>19914</v>
      </c>
      <c r="J27" s="5">
        <v>19750</v>
      </c>
      <c r="K27" s="5">
        <v>19835</v>
      </c>
      <c r="L27" s="5">
        <v>19683</v>
      </c>
      <c r="M27" s="5">
        <v>19720</v>
      </c>
    </row>
    <row r="28" spans="1:13" ht="12.75">
      <c r="A28" s="2" t="s">
        <v>9</v>
      </c>
      <c r="B28" s="5">
        <v>91</v>
      </c>
      <c r="C28" s="5">
        <v>96</v>
      </c>
      <c r="D28" s="5">
        <v>98</v>
      </c>
      <c r="E28" s="5">
        <v>97</v>
      </c>
      <c r="F28" s="5">
        <v>102</v>
      </c>
      <c r="G28" s="5">
        <v>101</v>
      </c>
      <c r="H28" s="5">
        <v>107</v>
      </c>
      <c r="I28" s="5">
        <v>114</v>
      </c>
      <c r="J28" s="5">
        <v>108</v>
      </c>
      <c r="K28" s="5">
        <v>102</v>
      </c>
      <c r="L28" s="5">
        <v>100</v>
      </c>
      <c r="M28" s="5">
        <v>95</v>
      </c>
    </row>
    <row r="29" spans="1:13" ht="12.75">
      <c r="A29" s="2" t="s">
        <v>10</v>
      </c>
      <c r="B29" s="5">
        <v>512</v>
      </c>
      <c r="C29" s="5">
        <v>506</v>
      </c>
      <c r="D29" s="5">
        <v>510</v>
      </c>
      <c r="E29" s="5">
        <v>505</v>
      </c>
      <c r="F29" s="5">
        <v>489</v>
      </c>
      <c r="G29" s="5">
        <v>505</v>
      </c>
      <c r="H29" s="5">
        <v>502</v>
      </c>
      <c r="I29" s="5">
        <v>512</v>
      </c>
      <c r="J29" s="5">
        <v>489</v>
      </c>
      <c r="K29" s="5">
        <v>498</v>
      </c>
      <c r="L29" s="5">
        <v>496</v>
      </c>
      <c r="M29" s="5">
        <v>511</v>
      </c>
    </row>
    <row r="30" spans="1:14" ht="12.75">
      <c r="A30" s="2" t="s">
        <v>11</v>
      </c>
      <c r="B30" s="5">
        <v>528</v>
      </c>
      <c r="C30" s="5">
        <v>535</v>
      </c>
      <c r="D30" s="5">
        <v>550</v>
      </c>
      <c r="E30" s="5">
        <v>544</v>
      </c>
      <c r="F30" s="5">
        <v>539</v>
      </c>
      <c r="G30" s="5">
        <v>532</v>
      </c>
      <c r="H30" s="5">
        <v>525</v>
      </c>
      <c r="I30" s="5">
        <v>547</v>
      </c>
      <c r="J30" s="5">
        <v>540</v>
      </c>
      <c r="K30" s="5">
        <v>544</v>
      </c>
      <c r="L30" s="5">
        <v>539</v>
      </c>
      <c r="M30" s="5">
        <v>529</v>
      </c>
      <c r="N30" s="8"/>
    </row>
    <row r="31" spans="1:14" ht="13.5" thickBot="1">
      <c r="A31" s="4" t="s">
        <v>35</v>
      </c>
      <c r="B31" s="6">
        <f aca="true" t="shared" si="1" ref="B31:M31">SUM(B19:B30)</f>
        <v>36313</v>
      </c>
      <c r="C31" s="6">
        <f t="shared" si="1"/>
        <v>36930</v>
      </c>
      <c r="D31" s="6">
        <f t="shared" si="1"/>
        <v>37428</v>
      </c>
      <c r="E31" s="6">
        <f t="shared" si="1"/>
        <v>36670</v>
      </c>
      <c r="F31" s="6">
        <f t="shared" si="1"/>
        <v>35850</v>
      </c>
      <c r="G31" s="6">
        <f t="shared" si="1"/>
        <v>34736</v>
      </c>
      <c r="H31" s="6">
        <f t="shared" si="1"/>
        <v>34286</v>
      </c>
      <c r="I31" s="6">
        <f t="shared" si="1"/>
        <v>35570</v>
      </c>
      <c r="J31" s="6">
        <f t="shared" si="1"/>
        <v>35288</v>
      </c>
      <c r="K31" s="6">
        <f t="shared" si="1"/>
        <v>35317</v>
      </c>
      <c r="L31" s="6">
        <f t="shared" si="1"/>
        <v>34977</v>
      </c>
      <c r="M31" s="6">
        <f t="shared" si="1"/>
        <v>35006</v>
      </c>
      <c r="N31" s="8"/>
    </row>
    <row r="32" spans="1:14" ht="13.5" thickTop="1">
      <c r="A32" s="8" t="s">
        <v>135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3.5" thickBot="1">
      <c r="A34" s="59" t="str">
        <f>+A17</f>
        <v>Any 2010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5"/>
    </row>
    <row r="35" spans="1:14" ht="14.25" thickBot="1" thickTop="1">
      <c r="A35" s="1" t="s">
        <v>136</v>
      </c>
      <c r="B35" s="50" t="str">
        <f aca="true" t="shared" si="2" ref="B35:M35">+B18</f>
        <v>Gener</v>
      </c>
      <c r="C35" s="50" t="str">
        <f t="shared" si="2"/>
        <v>Febrer</v>
      </c>
      <c r="D35" s="50" t="str">
        <f t="shared" si="2"/>
        <v>Març</v>
      </c>
      <c r="E35" s="50" t="str">
        <f t="shared" si="2"/>
        <v>Abril</v>
      </c>
      <c r="F35" s="50" t="str">
        <f t="shared" si="2"/>
        <v>Maig</v>
      </c>
      <c r="G35" s="50" t="str">
        <f t="shared" si="2"/>
        <v>Juny</v>
      </c>
      <c r="H35" s="50" t="str">
        <f t="shared" si="2"/>
        <v>Juliol</v>
      </c>
      <c r="I35" s="50" t="str">
        <f t="shared" si="2"/>
        <v>Agost</v>
      </c>
      <c r="J35" s="50" t="str">
        <f t="shared" si="2"/>
        <v>Setembre</v>
      </c>
      <c r="K35" s="50" t="str">
        <f t="shared" si="2"/>
        <v>Octubre</v>
      </c>
      <c r="L35" s="50" t="str">
        <f t="shared" si="2"/>
        <v>Novembre</v>
      </c>
      <c r="M35" s="50" t="str">
        <f t="shared" si="2"/>
        <v>Desembre</v>
      </c>
      <c r="N35" s="8"/>
    </row>
    <row r="36" spans="1:13" ht="12.75">
      <c r="A36" s="2" t="s">
        <v>17</v>
      </c>
      <c r="B36" s="5">
        <v>148</v>
      </c>
      <c r="C36" s="5">
        <v>161</v>
      </c>
      <c r="D36" s="5">
        <v>181</v>
      </c>
      <c r="E36" s="5">
        <v>184</v>
      </c>
      <c r="F36" s="5">
        <v>163</v>
      </c>
      <c r="G36" s="5">
        <v>164</v>
      </c>
      <c r="H36" s="5">
        <v>164</v>
      </c>
      <c r="I36" s="5">
        <v>169</v>
      </c>
      <c r="J36" s="5">
        <v>162</v>
      </c>
      <c r="K36" s="5">
        <v>176</v>
      </c>
      <c r="L36" s="5">
        <v>178</v>
      </c>
      <c r="M36" s="5">
        <v>175</v>
      </c>
    </row>
    <row r="37" spans="1:13" ht="12.75">
      <c r="A37" s="2" t="s">
        <v>18</v>
      </c>
      <c r="B37" s="5">
        <v>8368</v>
      </c>
      <c r="C37" s="5">
        <v>8435</v>
      </c>
      <c r="D37" s="5">
        <v>8467</v>
      </c>
      <c r="E37" s="5">
        <v>8282</v>
      </c>
      <c r="F37" s="5">
        <v>7976</v>
      </c>
      <c r="G37" s="5">
        <v>7708</v>
      </c>
      <c r="H37" s="5">
        <v>7555</v>
      </c>
      <c r="I37" s="5">
        <v>7835</v>
      </c>
      <c r="J37" s="5">
        <v>7743</v>
      </c>
      <c r="K37" s="5">
        <v>7785</v>
      </c>
      <c r="L37" s="5">
        <v>7673</v>
      </c>
      <c r="M37" s="5">
        <v>7621</v>
      </c>
    </row>
    <row r="38" spans="1:13" ht="12.75">
      <c r="A38" s="2" t="s">
        <v>27</v>
      </c>
      <c r="B38" s="5">
        <v>6974</v>
      </c>
      <c r="C38" s="5">
        <v>7052</v>
      </c>
      <c r="D38" s="5">
        <v>7071</v>
      </c>
      <c r="E38" s="5">
        <v>6970</v>
      </c>
      <c r="F38" s="5">
        <v>6824</v>
      </c>
      <c r="G38" s="5">
        <v>6586</v>
      </c>
      <c r="H38" s="5">
        <v>6364</v>
      </c>
      <c r="I38" s="5">
        <v>6680</v>
      </c>
      <c r="J38" s="5">
        <v>6560</v>
      </c>
      <c r="K38" s="5">
        <v>6513</v>
      </c>
      <c r="L38" s="5">
        <v>6411</v>
      </c>
      <c r="M38" s="5">
        <v>6665</v>
      </c>
    </row>
    <row r="39" spans="1:13" ht="12.75">
      <c r="A39" s="3" t="s">
        <v>20</v>
      </c>
      <c r="B39" s="5">
        <v>19192</v>
      </c>
      <c r="C39" s="5">
        <v>19531</v>
      </c>
      <c r="D39" s="5">
        <v>19830</v>
      </c>
      <c r="E39" s="5">
        <v>19439</v>
      </c>
      <c r="F39" s="5">
        <v>19045</v>
      </c>
      <c r="G39" s="5">
        <v>18419</v>
      </c>
      <c r="H39" s="5">
        <v>18339</v>
      </c>
      <c r="I39" s="5">
        <v>19040</v>
      </c>
      <c r="J39" s="5">
        <v>18903</v>
      </c>
      <c r="K39" s="5">
        <v>18956</v>
      </c>
      <c r="L39" s="5">
        <v>18770</v>
      </c>
      <c r="M39" s="5">
        <v>18706</v>
      </c>
    </row>
    <row r="40" spans="1:13" ht="12.75">
      <c r="A40" s="2" t="s">
        <v>28</v>
      </c>
      <c r="B40" s="5">
        <v>1631</v>
      </c>
      <c r="C40" s="5">
        <v>1751</v>
      </c>
      <c r="D40" s="5">
        <v>1879</v>
      </c>
      <c r="E40" s="5">
        <v>1795</v>
      </c>
      <c r="F40" s="5">
        <v>1842</v>
      </c>
      <c r="G40" s="5">
        <v>1859</v>
      </c>
      <c r="H40" s="5">
        <v>1864</v>
      </c>
      <c r="I40" s="5">
        <v>1846</v>
      </c>
      <c r="J40" s="5">
        <v>1920</v>
      </c>
      <c r="K40" s="5">
        <v>1887</v>
      </c>
      <c r="L40" s="5">
        <v>1945</v>
      </c>
      <c r="M40" s="5">
        <v>1839</v>
      </c>
    </row>
    <row r="41" spans="1:13" ht="13.5" thickBot="1">
      <c r="A41" s="4" t="s">
        <v>21</v>
      </c>
      <c r="B41" s="6">
        <f aca="true" t="shared" si="3" ref="B41:M41">SUM(B36:B40)</f>
        <v>36313</v>
      </c>
      <c r="C41" s="6">
        <f t="shared" si="3"/>
        <v>36930</v>
      </c>
      <c r="D41" s="6">
        <f t="shared" si="3"/>
        <v>37428</v>
      </c>
      <c r="E41" s="6">
        <f t="shared" si="3"/>
        <v>36670</v>
      </c>
      <c r="F41" s="6">
        <f t="shared" si="3"/>
        <v>35850</v>
      </c>
      <c r="G41" s="6">
        <f t="shared" si="3"/>
        <v>34736</v>
      </c>
      <c r="H41" s="6">
        <f t="shared" si="3"/>
        <v>34286</v>
      </c>
      <c r="I41" s="6">
        <f t="shared" si="3"/>
        <v>35570</v>
      </c>
      <c r="J41" s="6">
        <f t="shared" si="3"/>
        <v>35288</v>
      </c>
      <c r="K41" s="6">
        <f t="shared" si="3"/>
        <v>35317</v>
      </c>
      <c r="L41" s="6">
        <f t="shared" si="3"/>
        <v>34977</v>
      </c>
      <c r="M41" s="6">
        <f t="shared" si="3"/>
        <v>35006</v>
      </c>
    </row>
    <row r="42" spans="1:13" ht="13.5" thickTop="1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4" ht="12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8"/>
    </row>
    <row r="44" spans="1:14" ht="13.5" thickBot="1">
      <c r="A44" s="59" t="str">
        <f>+A34</f>
        <v>Any 2010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4.25" thickBot="1" thickTop="1">
      <c r="A45" s="7" t="s">
        <v>51</v>
      </c>
      <c r="B45" s="50" t="str">
        <f aca="true" t="shared" si="4" ref="B45:M45">+B35</f>
        <v>Gener</v>
      </c>
      <c r="C45" s="50" t="str">
        <f t="shared" si="4"/>
        <v>Febrer</v>
      </c>
      <c r="D45" s="50" t="str">
        <f t="shared" si="4"/>
        <v>Març</v>
      </c>
      <c r="E45" s="50" t="str">
        <f t="shared" si="4"/>
        <v>Abril</v>
      </c>
      <c r="F45" s="50" t="str">
        <f t="shared" si="4"/>
        <v>Maig</v>
      </c>
      <c r="G45" s="50" t="str">
        <f t="shared" si="4"/>
        <v>Juny</v>
      </c>
      <c r="H45" s="50" t="str">
        <f t="shared" si="4"/>
        <v>Juliol</v>
      </c>
      <c r="I45" s="50" t="str">
        <f t="shared" si="4"/>
        <v>Agost</v>
      </c>
      <c r="J45" s="50" t="str">
        <f t="shared" si="4"/>
        <v>Setembre</v>
      </c>
      <c r="K45" s="50" t="str">
        <f t="shared" si="4"/>
        <v>Octubre</v>
      </c>
      <c r="L45" s="50" t="str">
        <f t="shared" si="4"/>
        <v>Novembre</v>
      </c>
      <c r="M45" s="50" t="str">
        <f t="shared" si="4"/>
        <v>Desembre</v>
      </c>
      <c r="N45" s="8"/>
    </row>
    <row r="46" spans="1:13" ht="12.75">
      <c r="A46" s="46" t="s">
        <v>29</v>
      </c>
      <c r="B46" s="5">
        <v>18966</v>
      </c>
      <c r="C46" s="5">
        <v>19250</v>
      </c>
      <c r="D46" s="5">
        <v>19447</v>
      </c>
      <c r="E46" s="5">
        <v>19076</v>
      </c>
      <c r="F46" s="5">
        <v>18526</v>
      </c>
      <c r="G46" s="5">
        <v>17850</v>
      </c>
      <c r="H46" s="5">
        <v>17229</v>
      </c>
      <c r="I46" s="5">
        <v>18039</v>
      </c>
      <c r="J46" s="5">
        <v>18075</v>
      </c>
      <c r="K46" s="5">
        <v>18029</v>
      </c>
      <c r="L46" s="5">
        <v>17842</v>
      </c>
      <c r="M46" s="5">
        <v>18061</v>
      </c>
    </row>
    <row r="47" spans="1:13" ht="12.75">
      <c r="A47" s="46" t="s">
        <v>30</v>
      </c>
      <c r="B47" s="5">
        <v>17347</v>
      </c>
      <c r="C47" s="5">
        <v>17680</v>
      </c>
      <c r="D47" s="5">
        <v>17981</v>
      </c>
      <c r="E47" s="5">
        <v>17594</v>
      </c>
      <c r="F47" s="5">
        <v>17324</v>
      </c>
      <c r="G47" s="5">
        <v>16886</v>
      </c>
      <c r="H47" s="5">
        <v>17057</v>
      </c>
      <c r="I47" s="5">
        <v>17531</v>
      </c>
      <c r="J47" s="5">
        <v>17213</v>
      </c>
      <c r="K47" s="5">
        <v>17288</v>
      </c>
      <c r="L47" s="5">
        <v>17135</v>
      </c>
      <c r="M47" s="5">
        <v>16945</v>
      </c>
    </row>
    <row r="48" spans="1:13" ht="13.5" thickBot="1">
      <c r="A48" s="4" t="s">
        <v>31</v>
      </c>
      <c r="B48" s="6">
        <f aca="true" t="shared" si="5" ref="B48:M48">SUM(B46:B47)</f>
        <v>36313</v>
      </c>
      <c r="C48" s="6">
        <f t="shared" si="5"/>
        <v>36930</v>
      </c>
      <c r="D48" s="6">
        <f t="shared" si="5"/>
        <v>37428</v>
      </c>
      <c r="E48" s="6">
        <f t="shared" si="5"/>
        <v>36670</v>
      </c>
      <c r="F48" s="6">
        <f t="shared" si="5"/>
        <v>35850</v>
      </c>
      <c r="G48" s="6">
        <f t="shared" si="5"/>
        <v>34736</v>
      </c>
      <c r="H48" s="6">
        <f t="shared" si="5"/>
        <v>34286</v>
      </c>
      <c r="I48" s="6">
        <f t="shared" si="5"/>
        <v>35570</v>
      </c>
      <c r="J48" s="6">
        <f t="shared" si="5"/>
        <v>35288</v>
      </c>
      <c r="K48" s="6">
        <f t="shared" si="5"/>
        <v>35317</v>
      </c>
      <c r="L48" s="6">
        <f t="shared" si="5"/>
        <v>34977</v>
      </c>
      <c r="M48" s="6">
        <f t="shared" si="5"/>
        <v>35006</v>
      </c>
    </row>
    <row r="49" spans="1:13" ht="13.5" thickTop="1">
      <c r="A49" s="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3.5" thickBot="1">
      <c r="A51" s="59" t="str">
        <f>+A44</f>
        <v>Any 2010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4.25" thickBot="1" thickTop="1">
      <c r="A52" s="7" t="s">
        <v>137</v>
      </c>
      <c r="B52" s="50" t="str">
        <f aca="true" t="shared" si="6" ref="B52:M52">+B45</f>
        <v>Gener</v>
      </c>
      <c r="C52" s="50" t="str">
        <f t="shared" si="6"/>
        <v>Febrer</v>
      </c>
      <c r="D52" s="50" t="str">
        <f t="shared" si="6"/>
        <v>Març</v>
      </c>
      <c r="E52" s="50" t="str">
        <f t="shared" si="6"/>
        <v>Abril</v>
      </c>
      <c r="F52" s="50" t="str">
        <f t="shared" si="6"/>
        <v>Maig</v>
      </c>
      <c r="G52" s="50" t="str">
        <f t="shared" si="6"/>
        <v>Juny</v>
      </c>
      <c r="H52" s="50" t="str">
        <f t="shared" si="6"/>
        <v>Juliol</v>
      </c>
      <c r="I52" s="50" t="str">
        <f t="shared" si="6"/>
        <v>Agost</v>
      </c>
      <c r="J52" s="50" t="str">
        <f t="shared" si="6"/>
        <v>Setembre</v>
      </c>
      <c r="K52" s="50" t="str">
        <f t="shared" si="6"/>
        <v>Octubre</v>
      </c>
      <c r="L52" s="50" t="str">
        <f t="shared" si="6"/>
        <v>Novembre</v>
      </c>
      <c r="M52" s="50" t="str">
        <f t="shared" si="6"/>
        <v>Desembre</v>
      </c>
    </row>
    <row r="53" spans="1:13" ht="12.75">
      <c r="A53" s="51" t="s">
        <v>101</v>
      </c>
      <c r="B53" s="5">
        <v>745</v>
      </c>
      <c r="C53" s="5">
        <v>796</v>
      </c>
      <c r="D53" s="5">
        <v>858</v>
      </c>
      <c r="E53" s="5">
        <v>616</v>
      </c>
      <c r="F53" s="5">
        <v>673</v>
      </c>
      <c r="G53" s="5">
        <v>726</v>
      </c>
      <c r="H53" s="5">
        <v>751</v>
      </c>
      <c r="I53" s="5">
        <v>738</v>
      </c>
      <c r="J53" s="5">
        <v>778</v>
      </c>
      <c r="K53" s="5">
        <v>710</v>
      </c>
      <c r="L53" s="5">
        <v>738</v>
      </c>
      <c r="M53" s="5">
        <v>627</v>
      </c>
    </row>
    <row r="54" spans="1:13" ht="12.75">
      <c r="A54" s="46" t="s">
        <v>102</v>
      </c>
      <c r="B54" s="5">
        <v>2652</v>
      </c>
      <c r="C54" s="5">
        <v>2750</v>
      </c>
      <c r="D54" s="5">
        <v>2743</v>
      </c>
      <c r="E54" s="5">
        <v>2566</v>
      </c>
      <c r="F54" s="5">
        <v>2304</v>
      </c>
      <c r="G54" s="5">
        <v>2059</v>
      </c>
      <c r="H54" s="5">
        <v>2045</v>
      </c>
      <c r="I54" s="5">
        <v>2112</v>
      </c>
      <c r="J54" s="5">
        <v>2136</v>
      </c>
      <c r="K54" s="5">
        <v>2175</v>
      </c>
      <c r="L54" s="5">
        <v>2135</v>
      </c>
      <c r="M54" s="5">
        <v>2005</v>
      </c>
    </row>
    <row r="55" spans="1:13" ht="12.75">
      <c r="A55" s="46" t="s">
        <v>103</v>
      </c>
      <c r="B55" s="5">
        <v>4240</v>
      </c>
      <c r="C55" s="5">
        <v>4295</v>
      </c>
      <c r="D55" s="5">
        <v>4291</v>
      </c>
      <c r="E55" s="5">
        <v>4187</v>
      </c>
      <c r="F55" s="5">
        <v>3989</v>
      </c>
      <c r="G55" s="5">
        <v>3753</v>
      </c>
      <c r="H55" s="5">
        <v>3673</v>
      </c>
      <c r="I55" s="5">
        <v>3891</v>
      </c>
      <c r="J55" s="5">
        <v>3850</v>
      </c>
      <c r="K55" s="5">
        <v>3776</v>
      </c>
      <c r="L55" s="5">
        <v>3648</v>
      </c>
      <c r="M55" s="5">
        <v>3613</v>
      </c>
    </row>
    <row r="56" spans="1:13" ht="12.75">
      <c r="A56" s="46" t="s">
        <v>104</v>
      </c>
      <c r="B56" s="5">
        <v>5806</v>
      </c>
      <c r="C56" s="5">
        <v>5841</v>
      </c>
      <c r="D56" s="5">
        <v>5880</v>
      </c>
      <c r="E56" s="5">
        <v>5760</v>
      </c>
      <c r="F56" s="5">
        <v>5556</v>
      </c>
      <c r="G56" s="5">
        <v>5334</v>
      </c>
      <c r="H56" s="5">
        <v>5252</v>
      </c>
      <c r="I56" s="5">
        <v>5515</v>
      </c>
      <c r="J56" s="5">
        <v>5450</v>
      </c>
      <c r="K56" s="5">
        <v>5365</v>
      </c>
      <c r="L56" s="5">
        <v>5281</v>
      </c>
      <c r="M56" s="5">
        <v>5291</v>
      </c>
    </row>
    <row r="57" spans="1:13" ht="12.75">
      <c r="A57" s="46" t="s">
        <v>105</v>
      </c>
      <c r="B57" s="5">
        <v>5422</v>
      </c>
      <c r="C57" s="5">
        <v>5567</v>
      </c>
      <c r="D57" s="5">
        <v>5659</v>
      </c>
      <c r="E57" s="5">
        <v>5647</v>
      </c>
      <c r="F57" s="5">
        <v>5517</v>
      </c>
      <c r="G57" s="5">
        <v>5344</v>
      </c>
      <c r="H57" s="5">
        <v>5203</v>
      </c>
      <c r="I57" s="5">
        <v>5377</v>
      </c>
      <c r="J57" s="5">
        <v>5285</v>
      </c>
      <c r="K57" s="5">
        <v>5325</v>
      </c>
      <c r="L57" s="5">
        <v>5242</v>
      </c>
      <c r="M57" s="5">
        <v>5268</v>
      </c>
    </row>
    <row r="58" spans="1:13" ht="12.75">
      <c r="A58" s="46" t="s">
        <v>106</v>
      </c>
      <c r="B58" s="5">
        <v>4501</v>
      </c>
      <c r="C58" s="5">
        <v>4580</v>
      </c>
      <c r="D58" s="5">
        <v>4680</v>
      </c>
      <c r="E58" s="5">
        <v>4604</v>
      </c>
      <c r="F58" s="5">
        <v>4531</v>
      </c>
      <c r="G58" s="5">
        <v>4375</v>
      </c>
      <c r="H58" s="5">
        <v>4345</v>
      </c>
      <c r="I58" s="5">
        <v>4545</v>
      </c>
      <c r="J58" s="5">
        <v>4480</v>
      </c>
      <c r="K58" s="5">
        <v>4508</v>
      </c>
      <c r="L58" s="5">
        <v>4414</v>
      </c>
      <c r="M58" s="5">
        <v>4517</v>
      </c>
    </row>
    <row r="59" spans="1:13" ht="12.75">
      <c r="A59" s="46" t="s">
        <v>107</v>
      </c>
      <c r="B59" s="5">
        <v>3636</v>
      </c>
      <c r="C59" s="5">
        <v>3736</v>
      </c>
      <c r="D59" s="5">
        <v>3797</v>
      </c>
      <c r="E59" s="5">
        <v>3808</v>
      </c>
      <c r="F59" s="5">
        <v>3782</v>
      </c>
      <c r="G59" s="5">
        <v>3694</v>
      </c>
      <c r="H59" s="5">
        <v>3600</v>
      </c>
      <c r="I59" s="5">
        <v>3749</v>
      </c>
      <c r="J59" s="5">
        <v>3678</v>
      </c>
      <c r="K59" s="5">
        <v>3747</v>
      </c>
      <c r="L59" s="5">
        <v>3796</v>
      </c>
      <c r="M59" s="5">
        <v>3839</v>
      </c>
    </row>
    <row r="60" spans="1:13" ht="12.75">
      <c r="A60" s="46" t="s">
        <v>108</v>
      </c>
      <c r="B60" s="5">
        <v>3541</v>
      </c>
      <c r="C60" s="5">
        <v>3587</v>
      </c>
      <c r="D60" s="5">
        <v>3667</v>
      </c>
      <c r="E60" s="5">
        <v>3610</v>
      </c>
      <c r="F60" s="5">
        <v>3613</v>
      </c>
      <c r="G60" s="5">
        <v>3587</v>
      </c>
      <c r="H60" s="5">
        <v>3555</v>
      </c>
      <c r="I60" s="5">
        <v>3659</v>
      </c>
      <c r="J60" s="5">
        <v>3622</v>
      </c>
      <c r="K60" s="5">
        <v>3688</v>
      </c>
      <c r="L60" s="5">
        <v>3717</v>
      </c>
      <c r="M60" s="5">
        <v>3788</v>
      </c>
    </row>
    <row r="61" spans="1:13" ht="12.75">
      <c r="A61" s="46" t="s">
        <v>109</v>
      </c>
      <c r="B61" s="5">
        <v>3535</v>
      </c>
      <c r="C61" s="5">
        <v>3583</v>
      </c>
      <c r="D61" s="5">
        <v>3664</v>
      </c>
      <c r="E61" s="5">
        <v>3664</v>
      </c>
      <c r="F61" s="5">
        <v>3686</v>
      </c>
      <c r="G61" s="5">
        <v>3667</v>
      </c>
      <c r="H61" s="5">
        <v>3654</v>
      </c>
      <c r="I61" s="5">
        <v>3727</v>
      </c>
      <c r="J61" s="5">
        <v>3732</v>
      </c>
      <c r="K61" s="5">
        <v>3767</v>
      </c>
      <c r="L61" s="5">
        <v>3787</v>
      </c>
      <c r="M61" s="5">
        <v>3845</v>
      </c>
    </row>
    <row r="62" spans="1:13" ht="12.75">
      <c r="A62" s="46" t="s">
        <v>110</v>
      </c>
      <c r="B62" s="5">
        <v>2235</v>
      </c>
      <c r="C62" s="5">
        <v>2195</v>
      </c>
      <c r="D62" s="5">
        <v>2189</v>
      </c>
      <c r="E62" s="5">
        <v>2208</v>
      </c>
      <c r="F62" s="5">
        <v>2199</v>
      </c>
      <c r="G62" s="5">
        <v>2197</v>
      </c>
      <c r="H62" s="5">
        <v>2208</v>
      </c>
      <c r="I62" s="5">
        <v>2257</v>
      </c>
      <c r="J62" s="5">
        <v>2277</v>
      </c>
      <c r="K62" s="5">
        <v>2256</v>
      </c>
      <c r="L62" s="5">
        <v>2219</v>
      </c>
      <c r="M62" s="5">
        <v>2213</v>
      </c>
    </row>
    <row r="63" spans="1:13" ht="13.5" thickBot="1">
      <c r="A63" s="4" t="s">
        <v>31</v>
      </c>
      <c r="B63" s="6">
        <f aca="true" t="shared" si="7" ref="B63:M63">SUM(B53:B62)</f>
        <v>36313</v>
      </c>
      <c r="C63" s="6">
        <f t="shared" si="7"/>
        <v>36930</v>
      </c>
      <c r="D63" s="6">
        <f t="shared" si="7"/>
        <v>37428</v>
      </c>
      <c r="E63" s="6">
        <f t="shared" si="7"/>
        <v>36670</v>
      </c>
      <c r="F63" s="6">
        <f t="shared" si="7"/>
        <v>35850</v>
      </c>
      <c r="G63" s="6">
        <f t="shared" si="7"/>
        <v>34736</v>
      </c>
      <c r="H63" s="6">
        <f t="shared" si="7"/>
        <v>34286</v>
      </c>
      <c r="I63" s="6">
        <f t="shared" si="7"/>
        <v>35570</v>
      </c>
      <c r="J63" s="6">
        <f t="shared" si="7"/>
        <v>35288</v>
      </c>
      <c r="K63" s="6">
        <f t="shared" si="7"/>
        <v>35317</v>
      </c>
      <c r="L63" s="6">
        <f t="shared" si="7"/>
        <v>34977</v>
      </c>
      <c r="M63" s="6">
        <f t="shared" si="7"/>
        <v>35006</v>
      </c>
    </row>
    <row r="64" spans="1:13" ht="13.5" thickTop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.75">
      <c r="A65" s="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3.5" thickBot="1">
      <c r="A66" s="59" t="str">
        <f>+A51</f>
        <v>Any 2010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4.25" thickBot="1" thickTop="1">
      <c r="A67" s="7" t="s">
        <v>138</v>
      </c>
      <c r="B67" s="50" t="str">
        <f aca="true" t="shared" si="8" ref="B67:M67">+B11</f>
        <v>Gener</v>
      </c>
      <c r="C67" s="50" t="str">
        <f t="shared" si="8"/>
        <v>Febrer</v>
      </c>
      <c r="D67" s="50" t="str">
        <f t="shared" si="8"/>
        <v>Març</v>
      </c>
      <c r="E67" s="50" t="str">
        <f t="shared" si="8"/>
        <v>Abril</v>
      </c>
      <c r="F67" s="50" t="str">
        <f t="shared" si="8"/>
        <v>Maig</v>
      </c>
      <c r="G67" s="50" t="str">
        <f t="shared" si="8"/>
        <v>Juny</v>
      </c>
      <c r="H67" s="50" t="str">
        <f t="shared" si="8"/>
        <v>Juliol</v>
      </c>
      <c r="I67" s="50" t="str">
        <f t="shared" si="8"/>
        <v>Agost</v>
      </c>
      <c r="J67" s="50" t="str">
        <f t="shared" si="8"/>
        <v>Setembre</v>
      </c>
      <c r="K67" s="50" t="str">
        <f t="shared" si="8"/>
        <v>Octubre</v>
      </c>
      <c r="L67" s="50" t="str">
        <f t="shared" si="8"/>
        <v>Novembre</v>
      </c>
      <c r="M67" s="50" t="str">
        <f t="shared" si="8"/>
        <v>Desembre</v>
      </c>
    </row>
    <row r="68" spans="1:13" ht="12.75">
      <c r="A68" s="8" t="s">
        <v>112</v>
      </c>
      <c r="B68" s="5">
        <v>370</v>
      </c>
      <c r="C68" s="5">
        <v>383</v>
      </c>
      <c r="D68" s="5">
        <v>413</v>
      </c>
      <c r="E68" s="5">
        <v>421</v>
      </c>
      <c r="F68" s="5">
        <v>435</v>
      </c>
      <c r="G68" s="5">
        <v>417</v>
      </c>
      <c r="H68" s="5">
        <v>395</v>
      </c>
      <c r="I68" s="5">
        <v>403</v>
      </c>
      <c r="J68" s="5">
        <v>408</v>
      </c>
      <c r="K68" s="5">
        <v>425</v>
      </c>
      <c r="L68" s="5">
        <v>424</v>
      </c>
      <c r="M68" s="5">
        <v>433</v>
      </c>
    </row>
    <row r="69" spans="1:13" ht="12.75">
      <c r="A69" s="8" t="s">
        <v>113</v>
      </c>
      <c r="B69" s="5">
        <v>1662</v>
      </c>
      <c r="C69" s="5">
        <v>1712</v>
      </c>
      <c r="D69" s="5">
        <v>1740</v>
      </c>
      <c r="E69" s="5">
        <v>1771</v>
      </c>
      <c r="F69" s="5">
        <v>1740</v>
      </c>
      <c r="G69" s="5">
        <v>1679</v>
      </c>
      <c r="H69" s="5">
        <v>1634</v>
      </c>
      <c r="I69" s="5">
        <v>1668</v>
      </c>
      <c r="J69" s="5">
        <v>1701</v>
      </c>
      <c r="K69" s="5">
        <v>1712</v>
      </c>
      <c r="L69" s="5">
        <v>1709</v>
      </c>
      <c r="M69" s="5">
        <v>1764</v>
      </c>
    </row>
    <row r="70" spans="1:14" ht="12.75">
      <c r="A70" s="8" t="s">
        <v>114</v>
      </c>
      <c r="B70" s="5">
        <v>3245</v>
      </c>
      <c r="C70" s="5">
        <v>3267</v>
      </c>
      <c r="D70" s="5">
        <v>3356</v>
      </c>
      <c r="E70" s="5">
        <v>3293</v>
      </c>
      <c r="F70" s="5">
        <v>3288</v>
      </c>
      <c r="G70" s="5">
        <v>3230</v>
      </c>
      <c r="H70" s="5">
        <v>3169</v>
      </c>
      <c r="I70" s="5">
        <v>3182</v>
      </c>
      <c r="J70" s="5">
        <v>3189</v>
      </c>
      <c r="K70" s="5">
        <v>3207</v>
      </c>
      <c r="L70" s="5">
        <v>3186</v>
      </c>
      <c r="M70" s="5">
        <v>3209</v>
      </c>
      <c r="N70" s="8"/>
    </row>
    <row r="71" spans="1:14" ht="12.75">
      <c r="A71" s="8" t="s">
        <v>115</v>
      </c>
      <c r="B71" s="5">
        <v>2910</v>
      </c>
      <c r="C71" s="5">
        <v>2978</v>
      </c>
      <c r="D71" s="5">
        <v>3031</v>
      </c>
      <c r="E71" s="5">
        <v>2847</v>
      </c>
      <c r="F71" s="5">
        <v>2771</v>
      </c>
      <c r="G71" s="5">
        <v>2678</v>
      </c>
      <c r="H71" s="5">
        <v>2637</v>
      </c>
      <c r="I71" s="5">
        <v>2727</v>
      </c>
      <c r="J71" s="5">
        <v>2733</v>
      </c>
      <c r="K71" s="5">
        <v>2718</v>
      </c>
      <c r="L71" s="5">
        <v>2688</v>
      </c>
      <c r="M71" s="5">
        <v>2682</v>
      </c>
      <c r="N71" s="8"/>
    </row>
    <row r="72" spans="1:14" ht="12.75">
      <c r="A72" s="8" t="s">
        <v>116</v>
      </c>
      <c r="B72" s="5">
        <v>23517</v>
      </c>
      <c r="C72" s="5">
        <v>23960</v>
      </c>
      <c r="D72" s="5">
        <v>24270</v>
      </c>
      <c r="E72" s="5">
        <v>23789</v>
      </c>
      <c r="F72" s="5">
        <v>23274</v>
      </c>
      <c r="G72" s="5">
        <v>22534</v>
      </c>
      <c r="H72" s="5">
        <v>22089</v>
      </c>
      <c r="I72" s="5">
        <v>22731</v>
      </c>
      <c r="J72" s="5">
        <v>22646</v>
      </c>
      <c r="K72" s="5">
        <v>22760</v>
      </c>
      <c r="L72" s="5">
        <v>22670</v>
      </c>
      <c r="M72" s="5">
        <v>22614</v>
      </c>
      <c r="N72" s="8"/>
    </row>
    <row r="73" spans="1:14" ht="12.75">
      <c r="A73" s="8" t="s">
        <v>117</v>
      </c>
      <c r="B73" s="5">
        <v>1906</v>
      </c>
      <c r="C73" s="5">
        <v>1967</v>
      </c>
      <c r="D73" s="5">
        <v>1944</v>
      </c>
      <c r="E73" s="5">
        <v>1909</v>
      </c>
      <c r="F73" s="5">
        <v>1835</v>
      </c>
      <c r="G73" s="5">
        <v>1785</v>
      </c>
      <c r="H73" s="5">
        <v>1795</v>
      </c>
      <c r="I73" s="5">
        <v>1946</v>
      </c>
      <c r="J73" s="5">
        <v>1805</v>
      </c>
      <c r="K73" s="5">
        <v>1801</v>
      </c>
      <c r="L73" s="5">
        <v>1747</v>
      </c>
      <c r="M73" s="5">
        <v>1739</v>
      </c>
      <c r="N73" s="8"/>
    </row>
    <row r="74" spans="1:14" ht="12.75">
      <c r="A74" s="8" t="s">
        <v>118</v>
      </c>
      <c r="B74" s="5">
        <v>1040</v>
      </c>
      <c r="C74" s="5">
        <v>1024</v>
      </c>
      <c r="D74" s="5">
        <v>1015</v>
      </c>
      <c r="E74" s="5">
        <v>1012</v>
      </c>
      <c r="F74" s="5">
        <v>970</v>
      </c>
      <c r="G74" s="5">
        <v>922</v>
      </c>
      <c r="H74" s="5">
        <v>964</v>
      </c>
      <c r="I74" s="5">
        <v>1112</v>
      </c>
      <c r="J74" s="5">
        <v>1088</v>
      </c>
      <c r="K74" s="5">
        <v>1042</v>
      </c>
      <c r="L74" s="5">
        <v>980</v>
      </c>
      <c r="M74" s="5">
        <v>972</v>
      </c>
      <c r="N74" s="8"/>
    </row>
    <row r="75" spans="1:13" ht="12.75">
      <c r="A75" s="8" t="s">
        <v>119</v>
      </c>
      <c r="B75" s="5">
        <v>1634</v>
      </c>
      <c r="C75" s="5">
        <v>1605</v>
      </c>
      <c r="D75" s="5">
        <v>1622</v>
      </c>
      <c r="E75" s="5">
        <v>1593</v>
      </c>
      <c r="F75" s="5">
        <v>1502</v>
      </c>
      <c r="G75" s="5">
        <v>1452</v>
      </c>
      <c r="H75" s="5">
        <v>1566</v>
      </c>
      <c r="I75" s="5">
        <v>1767</v>
      </c>
      <c r="J75" s="5">
        <v>1687</v>
      </c>
      <c r="K75" s="5">
        <v>1621</v>
      </c>
      <c r="L75" s="5">
        <v>1542</v>
      </c>
      <c r="M75" s="5">
        <v>1560</v>
      </c>
    </row>
    <row r="76" spans="1:13" ht="12.75">
      <c r="A76" s="8" t="s">
        <v>120</v>
      </c>
      <c r="B76" s="5">
        <v>29</v>
      </c>
      <c r="C76" s="5">
        <v>34</v>
      </c>
      <c r="D76" s="5">
        <v>37</v>
      </c>
      <c r="E76" s="5">
        <v>35</v>
      </c>
      <c r="F76" s="5">
        <v>35</v>
      </c>
      <c r="G76" s="5">
        <v>39</v>
      </c>
      <c r="H76" s="5">
        <v>37</v>
      </c>
      <c r="I76" s="5">
        <v>34</v>
      </c>
      <c r="J76" s="5">
        <v>31</v>
      </c>
      <c r="K76" s="5">
        <v>31</v>
      </c>
      <c r="L76" s="5">
        <v>31</v>
      </c>
      <c r="M76" s="5">
        <v>33</v>
      </c>
    </row>
    <row r="77" spans="1:13" ht="13.5" thickBot="1">
      <c r="A77" s="52" t="s">
        <v>31</v>
      </c>
      <c r="B77" s="6">
        <f aca="true" t="shared" si="9" ref="B77:M77">SUM(B68:B76)</f>
        <v>36313</v>
      </c>
      <c r="C77" s="6">
        <f t="shared" si="9"/>
        <v>36930</v>
      </c>
      <c r="D77" s="6">
        <f t="shared" si="9"/>
        <v>37428</v>
      </c>
      <c r="E77" s="6">
        <f t="shared" si="9"/>
        <v>36670</v>
      </c>
      <c r="F77" s="6">
        <f t="shared" si="9"/>
        <v>35850</v>
      </c>
      <c r="G77" s="6">
        <f t="shared" si="9"/>
        <v>34736</v>
      </c>
      <c r="H77" s="6">
        <f t="shared" si="9"/>
        <v>34286</v>
      </c>
      <c r="I77" s="6">
        <f t="shared" si="9"/>
        <v>35570</v>
      </c>
      <c r="J77" s="6">
        <f t="shared" si="9"/>
        <v>35288</v>
      </c>
      <c r="K77" s="6">
        <f t="shared" si="9"/>
        <v>35317</v>
      </c>
      <c r="L77" s="6">
        <f t="shared" si="9"/>
        <v>34977</v>
      </c>
      <c r="M77" s="6">
        <f t="shared" si="9"/>
        <v>35006</v>
      </c>
    </row>
    <row r="78" ht="13.5" thickTop="1">
      <c r="A78" s="26" t="s">
        <v>65</v>
      </c>
    </row>
  </sheetData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N134"/>
  <sheetViews>
    <sheetView workbookViewId="0" topLeftCell="A1">
      <selection activeCell="E5" sqref="E5"/>
    </sheetView>
  </sheetViews>
  <sheetFormatPr defaultColWidth="11.00390625" defaultRowHeight="12.75"/>
  <cols>
    <col min="1" max="1" width="22.625" style="0" bestFit="1" customWidth="1"/>
    <col min="2" max="3" width="10.375" style="0" customWidth="1"/>
  </cols>
  <sheetData>
    <row r="10" ht="13.5" thickBot="1">
      <c r="A10" s="10" t="s">
        <v>133</v>
      </c>
    </row>
    <row r="11" spans="1:14" ht="14.25" thickBot="1" thickTop="1">
      <c r="A11" s="62" t="s">
        <v>139</v>
      </c>
      <c r="B11" s="63">
        <v>40179</v>
      </c>
      <c r="C11" s="63">
        <f aca="true" t="shared" si="0" ref="C11:M11">+B11+31</f>
        <v>40210</v>
      </c>
      <c r="D11" s="63">
        <f t="shared" si="0"/>
        <v>40241</v>
      </c>
      <c r="E11" s="63">
        <f t="shared" si="0"/>
        <v>40272</v>
      </c>
      <c r="F11" s="63">
        <f t="shared" si="0"/>
        <v>40303</v>
      </c>
      <c r="G11" s="64">
        <f t="shared" si="0"/>
        <v>40334</v>
      </c>
      <c r="H11" s="63">
        <f t="shared" si="0"/>
        <v>40365</v>
      </c>
      <c r="I11" s="63">
        <f t="shared" si="0"/>
        <v>40396</v>
      </c>
      <c r="J11" s="63">
        <f t="shared" si="0"/>
        <v>40427</v>
      </c>
      <c r="K11" s="63">
        <f t="shared" si="0"/>
        <v>40458</v>
      </c>
      <c r="L11" s="63">
        <f t="shared" si="0"/>
        <v>40489</v>
      </c>
      <c r="M11" s="63">
        <f t="shared" si="0"/>
        <v>40520</v>
      </c>
      <c r="N11" s="63" t="s">
        <v>140</v>
      </c>
    </row>
    <row r="12" spans="1:14" ht="14.25" thickBot="1" thickTop="1">
      <c r="A12" s="1" t="s">
        <v>141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2.75">
      <c r="A13" s="60" t="s">
        <v>97</v>
      </c>
      <c r="B13" s="12">
        <v>1114</v>
      </c>
      <c r="C13" s="65">
        <v>1200</v>
      </c>
      <c r="D13" s="65">
        <v>1377</v>
      </c>
      <c r="E13" s="65">
        <v>1091</v>
      </c>
      <c r="F13" s="12">
        <v>1101</v>
      </c>
      <c r="G13" s="12">
        <v>1029</v>
      </c>
      <c r="H13" s="12">
        <v>1072</v>
      </c>
      <c r="I13" s="12">
        <v>631</v>
      </c>
      <c r="J13" s="12">
        <v>1514</v>
      </c>
      <c r="K13" s="12">
        <v>1364</v>
      </c>
      <c r="L13" s="12">
        <v>1164</v>
      </c>
      <c r="M13" s="12">
        <v>958</v>
      </c>
      <c r="N13" s="12">
        <f>SUM(B13:M13)</f>
        <v>13615</v>
      </c>
    </row>
    <row r="14" spans="1:14" ht="12.75">
      <c r="A14" s="60" t="s">
        <v>16</v>
      </c>
      <c r="B14" s="12">
        <v>19376</v>
      </c>
      <c r="C14" s="65">
        <v>22028</v>
      </c>
      <c r="D14" s="65">
        <v>26046</v>
      </c>
      <c r="E14" s="65">
        <v>22306</v>
      </c>
      <c r="F14" s="65">
        <v>22320</v>
      </c>
      <c r="G14" s="65">
        <v>21217</v>
      </c>
      <c r="H14" s="65">
        <v>21191</v>
      </c>
      <c r="I14" s="65">
        <v>12659</v>
      </c>
      <c r="J14" s="65">
        <v>27481</v>
      </c>
      <c r="K14" s="65">
        <v>24483</v>
      </c>
      <c r="L14" s="65">
        <v>22019</v>
      </c>
      <c r="M14" s="65">
        <v>18586</v>
      </c>
      <c r="N14" s="65">
        <f aca="true" t="shared" si="1" ref="N14:N23">SUM(B14:M14)</f>
        <v>259712</v>
      </c>
    </row>
    <row r="15" spans="1:14" ht="13.5" thickBot="1">
      <c r="A15" s="4" t="s">
        <v>98</v>
      </c>
      <c r="B15" s="11">
        <v>94595</v>
      </c>
      <c r="C15" s="66">
        <v>101211</v>
      </c>
      <c r="D15" s="66">
        <v>117934</v>
      </c>
      <c r="E15" s="66">
        <v>102973</v>
      </c>
      <c r="F15" s="66">
        <v>108264</v>
      </c>
      <c r="G15" s="66">
        <v>98754</v>
      </c>
      <c r="H15" s="66">
        <v>95823</v>
      </c>
      <c r="I15" s="66">
        <v>66846</v>
      </c>
      <c r="J15" s="66">
        <v>122090</v>
      </c>
      <c r="K15" s="66">
        <v>118422</v>
      </c>
      <c r="L15" s="66">
        <v>108131</v>
      </c>
      <c r="M15" s="66">
        <v>93171</v>
      </c>
      <c r="N15" s="66">
        <f t="shared" si="1"/>
        <v>1228214</v>
      </c>
    </row>
    <row r="16" spans="1:14" ht="14.25" thickBot="1" thickTop="1">
      <c r="A16" s="1" t="s">
        <v>142</v>
      </c>
      <c r="B16" s="50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12.75">
      <c r="A17" s="60" t="s">
        <v>97</v>
      </c>
      <c r="B17" s="12">
        <v>6707</v>
      </c>
      <c r="C17" s="65">
        <v>6226</v>
      </c>
      <c r="D17" s="65">
        <v>7319</v>
      </c>
      <c r="E17" s="65">
        <v>6211</v>
      </c>
      <c r="F17" s="65">
        <v>7118</v>
      </c>
      <c r="G17" s="65">
        <v>7533</v>
      </c>
      <c r="H17" s="65">
        <v>10298</v>
      </c>
      <c r="I17" s="65">
        <v>5501</v>
      </c>
      <c r="J17" s="65">
        <v>9101</v>
      </c>
      <c r="K17" s="65">
        <v>8435</v>
      </c>
      <c r="L17" s="65">
        <v>8415</v>
      </c>
      <c r="M17" s="65">
        <v>7764</v>
      </c>
      <c r="N17" s="65">
        <f t="shared" si="1"/>
        <v>90628</v>
      </c>
    </row>
    <row r="18" spans="1:14" ht="12.75">
      <c r="A18" s="60" t="s">
        <v>16</v>
      </c>
      <c r="B18" s="12">
        <v>123077</v>
      </c>
      <c r="C18" s="65">
        <v>129607</v>
      </c>
      <c r="D18" s="65">
        <v>151285</v>
      </c>
      <c r="E18" s="65">
        <v>142817</v>
      </c>
      <c r="F18" s="65">
        <v>161865</v>
      </c>
      <c r="G18" s="65">
        <v>182519</v>
      </c>
      <c r="H18" s="65">
        <v>222303</v>
      </c>
      <c r="I18" s="65">
        <v>134374</v>
      </c>
      <c r="J18" s="65">
        <v>182390</v>
      </c>
      <c r="K18" s="65">
        <v>168230</v>
      </c>
      <c r="L18" s="65">
        <v>168007</v>
      </c>
      <c r="M18" s="65">
        <v>148239</v>
      </c>
      <c r="N18" s="65">
        <f t="shared" si="1"/>
        <v>1914713</v>
      </c>
    </row>
    <row r="19" spans="1:14" ht="13.5" thickBot="1">
      <c r="A19" s="4" t="s">
        <v>98</v>
      </c>
      <c r="B19" s="11">
        <v>955638</v>
      </c>
      <c r="C19" s="66">
        <v>927011</v>
      </c>
      <c r="D19" s="66">
        <v>1071393</v>
      </c>
      <c r="E19" s="66">
        <v>975536</v>
      </c>
      <c r="F19" s="66">
        <v>1073836</v>
      </c>
      <c r="G19" s="66">
        <v>1198857</v>
      </c>
      <c r="H19" s="66">
        <v>1301442</v>
      </c>
      <c r="I19" s="66">
        <v>943370</v>
      </c>
      <c r="J19" s="66">
        <v>1268193</v>
      </c>
      <c r="K19" s="66">
        <v>1227665</v>
      </c>
      <c r="L19" s="66">
        <v>1149348</v>
      </c>
      <c r="M19" s="66">
        <v>1096647</v>
      </c>
      <c r="N19" s="66">
        <f t="shared" si="1"/>
        <v>13188936</v>
      </c>
    </row>
    <row r="20" spans="1:14" ht="14.25" thickBot="1" thickTop="1">
      <c r="A20" s="1" t="s">
        <v>32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2.75">
      <c r="A21" s="60" t="s">
        <v>97</v>
      </c>
      <c r="B21" s="12">
        <f aca="true" t="shared" si="2" ref="B21:M23">+B13+B17</f>
        <v>7821</v>
      </c>
      <c r="C21" s="12">
        <f t="shared" si="2"/>
        <v>7426</v>
      </c>
      <c r="D21" s="12">
        <f t="shared" si="2"/>
        <v>8696</v>
      </c>
      <c r="E21" s="12">
        <f t="shared" si="2"/>
        <v>7302</v>
      </c>
      <c r="F21" s="12">
        <f t="shared" si="2"/>
        <v>8219</v>
      </c>
      <c r="G21" s="12">
        <f t="shared" si="2"/>
        <v>8562</v>
      </c>
      <c r="H21" s="12">
        <f t="shared" si="2"/>
        <v>11370</v>
      </c>
      <c r="I21" s="12">
        <f t="shared" si="2"/>
        <v>6132</v>
      </c>
      <c r="J21" s="12">
        <f t="shared" si="2"/>
        <v>10615</v>
      </c>
      <c r="K21" s="12">
        <f t="shared" si="2"/>
        <v>9799</v>
      </c>
      <c r="L21" s="12">
        <f t="shared" si="2"/>
        <v>9579</v>
      </c>
      <c r="M21" s="12">
        <f t="shared" si="2"/>
        <v>8722</v>
      </c>
      <c r="N21" s="12">
        <f t="shared" si="1"/>
        <v>104243</v>
      </c>
    </row>
    <row r="22" spans="1:14" ht="12.75">
      <c r="A22" s="60" t="s">
        <v>16</v>
      </c>
      <c r="B22" s="12">
        <f t="shared" si="2"/>
        <v>142453</v>
      </c>
      <c r="C22" s="12">
        <f t="shared" si="2"/>
        <v>151635</v>
      </c>
      <c r="D22" s="12">
        <f t="shared" si="2"/>
        <v>177331</v>
      </c>
      <c r="E22" s="12">
        <f t="shared" si="2"/>
        <v>165123</v>
      </c>
      <c r="F22" s="12">
        <f t="shared" si="2"/>
        <v>184185</v>
      </c>
      <c r="G22" s="12">
        <f t="shared" si="2"/>
        <v>203736</v>
      </c>
      <c r="H22" s="12">
        <f t="shared" si="2"/>
        <v>243494</v>
      </c>
      <c r="I22" s="12">
        <f t="shared" si="2"/>
        <v>147033</v>
      </c>
      <c r="J22" s="12">
        <f t="shared" si="2"/>
        <v>209871</v>
      </c>
      <c r="K22" s="12">
        <f t="shared" si="2"/>
        <v>192713</v>
      </c>
      <c r="L22" s="12">
        <f t="shared" si="2"/>
        <v>190026</v>
      </c>
      <c r="M22" s="12">
        <f t="shared" si="2"/>
        <v>166825</v>
      </c>
      <c r="N22" s="12">
        <f t="shared" si="1"/>
        <v>2174425</v>
      </c>
    </row>
    <row r="23" spans="1:14" ht="13.5" thickBot="1">
      <c r="A23" s="4" t="s">
        <v>98</v>
      </c>
      <c r="B23" s="11">
        <f t="shared" si="2"/>
        <v>1050233</v>
      </c>
      <c r="C23" s="11">
        <f t="shared" si="2"/>
        <v>1028222</v>
      </c>
      <c r="D23" s="11">
        <f t="shared" si="2"/>
        <v>1189327</v>
      </c>
      <c r="E23" s="11">
        <f t="shared" si="2"/>
        <v>1078509</v>
      </c>
      <c r="F23" s="11">
        <f t="shared" si="2"/>
        <v>1182100</v>
      </c>
      <c r="G23" s="11">
        <f t="shared" si="2"/>
        <v>1297611</v>
      </c>
      <c r="H23" s="11">
        <f t="shared" si="2"/>
        <v>1397265</v>
      </c>
      <c r="I23" s="11">
        <f t="shared" si="2"/>
        <v>1010216</v>
      </c>
      <c r="J23" s="11">
        <f t="shared" si="2"/>
        <v>1390283</v>
      </c>
      <c r="K23" s="11">
        <f t="shared" si="2"/>
        <v>1346087</v>
      </c>
      <c r="L23" s="11">
        <f t="shared" si="2"/>
        <v>1257479</v>
      </c>
      <c r="M23" s="11">
        <f t="shared" si="2"/>
        <v>1189818</v>
      </c>
      <c r="N23" s="11">
        <f t="shared" si="1"/>
        <v>14417150</v>
      </c>
    </row>
    <row r="24" ht="13.5" thickTop="1"/>
    <row r="26" ht="13.5" thickBot="1"/>
    <row r="27" spans="1:14" ht="14.25" thickBot="1" thickTop="1">
      <c r="A27" s="62" t="s">
        <v>33</v>
      </c>
      <c r="B27" s="63">
        <f aca="true" t="shared" si="3" ref="B27:N27">+B$11</f>
        <v>40179</v>
      </c>
      <c r="C27" s="63">
        <f t="shared" si="3"/>
        <v>40210</v>
      </c>
      <c r="D27" s="64">
        <f t="shared" si="3"/>
        <v>40241</v>
      </c>
      <c r="E27" s="63">
        <f t="shared" si="3"/>
        <v>40272</v>
      </c>
      <c r="F27" s="63">
        <f t="shared" si="3"/>
        <v>40303</v>
      </c>
      <c r="G27" s="64">
        <f t="shared" si="3"/>
        <v>40334</v>
      </c>
      <c r="H27" s="63">
        <f t="shared" si="3"/>
        <v>40365</v>
      </c>
      <c r="I27" s="63">
        <f t="shared" si="3"/>
        <v>40396</v>
      </c>
      <c r="J27" s="63">
        <f t="shared" si="3"/>
        <v>40427</v>
      </c>
      <c r="K27" s="63">
        <f t="shared" si="3"/>
        <v>40458</v>
      </c>
      <c r="L27" s="63">
        <f t="shared" si="3"/>
        <v>40489</v>
      </c>
      <c r="M27" s="63">
        <f t="shared" si="3"/>
        <v>40520</v>
      </c>
      <c r="N27" s="63" t="str">
        <f t="shared" si="3"/>
        <v>Ac. 2010</v>
      </c>
    </row>
    <row r="28" spans="1:14" ht="12.75">
      <c r="A28" s="60" t="s">
        <v>0</v>
      </c>
      <c r="B28" s="12">
        <v>322</v>
      </c>
      <c r="C28" s="12">
        <v>507</v>
      </c>
      <c r="D28" s="12">
        <v>567</v>
      </c>
      <c r="E28" s="12">
        <v>392</v>
      </c>
      <c r="F28" s="12">
        <v>459</v>
      </c>
      <c r="G28" s="68">
        <v>427</v>
      </c>
      <c r="H28" s="68">
        <v>611</v>
      </c>
      <c r="I28" s="68">
        <v>357</v>
      </c>
      <c r="J28" s="68">
        <v>530</v>
      </c>
      <c r="K28" s="68">
        <v>448</v>
      </c>
      <c r="L28" s="68">
        <v>384</v>
      </c>
      <c r="M28" s="68">
        <v>363</v>
      </c>
      <c r="N28" s="68">
        <f aca="true" t="shared" si="4" ref="N28:N40">SUM(B28:M28)</f>
        <v>5367</v>
      </c>
    </row>
    <row r="29" spans="1:14" ht="12.75">
      <c r="A29" s="60" t="s">
        <v>1</v>
      </c>
      <c r="B29" s="12">
        <v>0</v>
      </c>
      <c r="C29" s="12">
        <v>0</v>
      </c>
      <c r="D29" s="12">
        <v>1</v>
      </c>
      <c r="E29" s="12">
        <v>1</v>
      </c>
      <c r="F29" s="12">
        <v>0</v>
      </c>
      <c r="G29" s="68">
        <v>1</v>
      </c>
      <c r="H29" s="68">
        <v>1</v>
      </c>
      <c r="I29" s="68">
        <v>0</v>
      </c>
      <c r="J29" s="68">
        <v>1</v>
      </c>
      <c r="K29" s="68">
        <v>0</v>
      </c>
      <c r="L29" s="68">
        <v>1</v>
      </c>
      <c r="M29" s="68">
        <v>1</v>
      </c>
      <c r="N29" s="68">
        <f t="shared" si="4"/>
        <v>7</v>
      </c>
    </row>
    <row r="30" spans="1:14" ht="12.75">
      <c r="A30" s="60" t="s">
        <v>2</v>
      </c>
      <c r="B30" s="12">
        <v>43</v>
      </c>
      <c r="C30" s="12">
        <v>52</v>
      </c>
      <c r="D30" s="12">
        <v>79</v>
      </c>
      <c r="E30" s="12">
        <v>60</v>
      </c>
      <c r="F30" s="12">
        <v>85</v>
      </c>
      <c r="G30" s="68">
        <v>61</v>
      </c>
      <c r="H30" s="68">
        <v>73</v>
      </c>
      <c r="I30" s="68">
        <v>12</v>
      </c>
      <c r="J30" s="68">
        <v>65</v>
      </c>
      <c r="K30" s="68">
        <v>73</v>
      </c>
      <c r="L30" s="68">
        <v>57</v>
      </c>
      <c r="M30" s="68">
        <v>30</v>
      </c>
      <c r="N30" s="68">
        <f t="shared" si="4"/>
        <v>690</v>
      </c>
    </row>
    <row r="31" spans="1:14" ht="12.75">
      <c r="A31" s="60" t="s">
        <v>3</v>
      </c>
      <c r="B31" s="12">
        <v>413</v>
      </c>
      <c r="C31" s="12">
        <v>343</v>
      </c>
      <c r="D31" s="12">
        <v>445</v>
      </c>
      <c r="E31" s="12">
        <v>271</v>
      </c>
      <c r="F31" s="12">
        <v>403</v>
      </c>
      <c r="G31" s="68">
        <v>308</v>
      </c>
      <c r="H31" s="68">
        <v>384</v>
      </c>
      <c r="I31" s="68">
        <v>139</v>
      </c>
      <c r="J31" s="68">
        <v>345</v>
      </c>
      <c r="K31" s="68">
        <v>306</v>
      </c>
      <c r="L31" s="68">
        <v>290</v>
      </c>
      <c r="M31" s="68">
        <v>248</v>
      </c>
      <c r="N31" s="68">
        <f t="shared" si="4"/>
        <v>3895</v>
      </c>
    </row>
    <row r="32" spans="1:14" ht="12.75">
      <c r="A32" s="60" t="s">
        <v>4</v>
      </c>
      <c r="B32" s="12">
        <v>4</v>
      </c>
      <c r="C32" s="12">
        <v>0</v>
      </c>
      <c r="D32" s="12">
        <v>4</v>
      </c>
      <c r="E32" s="12">
        <v>10</v>
      </c>
      <c r="F32" s="12">
        <v>7</v>
      </c>
      <c r="G32" s="68">
        <v>16</v>
      </c>
      <c r="H32" s="68">
        <v>12</v>
      </c>
      <c r="I32" s="68">
        <v>6</v>
      </c>
      <c r="J32" s="68">
        <v>7</v>
      </c>
      <c r="K32" s="68">
        <v>4</v>
      </c>
      <c r="L32" s="68">
        <v>10</v>
      </c>
      <c r="M32" s="68">
        <v>8</v>
      </c>
      <c r="N32" s="68">
        <f t="shared" si="4"/>
        <v>88</v>
      </c>
    </row>
    <row r="33" spans="1:14" ht="12.75">
      <c r="A33" s="60" t="s">
        <v>5</v>
      </c>
      <c r="B33" s="12">
        <v>1172</v>
      </c>
      <c r="C33" s="12">
        <v>1190</v>
      </c>
      <c r="D33" s="12">
        <v>1463</v>
      </c>
      <c r="E33" s="12">
        <v>1351</v>
      </c>
      <c r="F33" s="12">
        <v>1466</v>
      </c>
      <c r="G33" s="68">
        <v>1447</v>
      </c>
      <c r="H33" s="68">
        <v>2086</v>
      </c>
      <c r="I33" s="68">
        <v>1249</v>
      </c>
      <c r="J33" s="68">
        <v>1928</v>
      </c>
      <c r="K33" s="68">
        <v>1619</v>
      </c>
      <c r="L33" s="68">
        <v>1626</v>
      </c>
      <c r="M33" s="68">
        <v>1642</v>
      </c>
      <c r="N33" s="68">
        <f t="shared" si="4"/>
        <v>18239</v>
      </c>
    </row>
    <row r="34" spans="1:14" ht="12.75">
      <c r="A34" s="60" t="s">
        <v>99</v>
      </c>
      <c r="B34" s="12">
        <v>2451</v>
      </c>
      <c r="C34" s="12">
        <v>2128</v>
      </c>
      <c r="D34" s="12">
        <v>2659</v>
      </c>
      <c r="E34" s="12">
        <v>2170</v>
      </c>
      <c r="F34" s="12">
        <v>2274</v>
      </c>
      <c r="G34" s="68">
        <v>2378</v>
      </c>
      <c r="H34" s="68">
        <v>2886</v>
      </c>
      <c r="I34" s="68">
        <v>1337</v>
      </c>
      <c r="J34" s="68">
        <v>2915</v>
      </c>
      <c r="K34" s="68">
        <v>2770</v>
      </c>
      <c r="L34" s="68">
        <v>2668</v>
      </c>
      <c r="M34" s="68">
        <v>2503</v>
      </c>
      <c r="N34" s="68">
        <f t="shared" si="4"/>
        <v>29139</v>
      </c>
    </row>
    <row r="35" spans="1:14" ht="12.75">
      <c r="A35" s="60" t="s">
        <v>34</v>
      </c>
      <c r="B35" s="12">
        <v>92</v>
      </c>
      <c r="C35" s="12">
        <v>68</v>
      </c>
      <c r="D35" s="12">
        <v>40</v>
      </c>
      <c r="E35" s="12">
        <v>34</v>
      </c>
      <c r="F35" s="12">
        <v>126</v>
      </c>
      <c r="G35" s="68">
        <v>110</v>
      </c>
      <c r="H35" s="68">
        <v>97</v>
      </c>
      <c r="I35" s="68">
        <v>97</v>
      </c>
      <c r="J35" s="68">
        <v>80</v>
      </c>
      <c r="K35" s="68">
        <v>83</v>
      </c>
      <c r="L35" s="68">
        <v>88</v>
      </c>
      <c r="M35" s="68">
        <v>51</v>
      </c>
      <c r="N35" s="68">
        <f t="shared" si="4"/>
        <v>966</v>
      </c>
    </row>
    <row r="36" spans="1:14" ht="12.75">
      <c r="A36" s="60" t="s">
        <v>8</v>
      </c>
      <c r="B36" s="12">
        <v>3131</v>
      </c>
      <c r="C36" s="12">
        <v>2944</v>
      </c>
      <c r="D36" s="12">
        <v>3180</v>
      </c>
      <c r="E36" s="12">
        <v>2772</v>
      </c>
      <c r="F36" s="12">
        <v>3061</v>
      </c>
      <c r="G36" s="68">
        <v>3496</v>
      </c>
      <c r="H36" s="68">
        <v>4841</v>
      </c>
      <c r="I36" s="68">
        <v>2756</v>
      </c>
      <c r="J36" s="68">
        <v>4392</v>
      </c>
      <c r="K36" s="68">
        <v>4262</v>
      </c>
      <c r="L36" s="68">
        <v>4142</v>
      </c>
      <c r="M36" s="68">
        <v>3532</v>
      </c>
      <c r="N36" s="68">
        <f t="shared" si="4"/>
        <v>42509</v>
      </c>
    </row>
    <row r="37" spans="1:14" ht="12.75">
      <c r="A37" s="60" t="s">
        <v>9</v>
      </c>
      <c r="B37" s="12">
        <v>14</v>
      </c>
      <c r="C37" s="12">
        <v>12</v>
      </c>
      <c r="D37" s="12">
        <v>12</v>
      </c>
      <c r="E37" s="12">
        <v>10</v>
      </c>
      <c r="F37" s="12">
        <v>14</v>
      </c>
      <c r="G37" s="68">
        <v>16</v>
      </c>
      <c r="H37" s="68">
        <v>28</v>
      </c>
      <c r="I37" s="68">
        <v>4</v>
      </c>
      <c r="J37" s="68">
        <v>35</v>
      </c>
      <c r="K37" s="68">
        <v>17</v>
      </c>
      <c r="L37" s="68">
        <v>8</v>
      </c>
      <c r="M37" s="68">
        <v>6</v>
      </c>
      <c r="N37" s="68">
        <f t="shared" si="4"/>
        <v>176</v>
      </c>
    </row>
    <row r="38" spans="1:14" ht="12.75">
      <c r="A38" s="60" t="s">
        <v>10</v>
      </c>
      <c r="B38" s="12">
        <v>71</v>
      </c>
      <c r="C38" s="12">
        <v>100</v>
      </c>
      <c r="D38" s="12">
        <v>148</v>
      </c>
      <c r="E38" s="12">
        <v>125</v>
      </c>
      <c r="F38" s="12">
        <v>208</v>
      </c>
      <c r="G38" s="68">
        <v>149</v>
      </c>
      <c r="H38" s="68">
        <v>165</v>
      </c>
      <c r="I38" s="68">
        <v>96</v>
      </c>
      <c r="J38" s="68">
        <v>159</v>
      </c>
      <c r="K38" s="68">
        <v>84</v>
      </c>
      <c r="L38" s="68">
        <v>178</v>
      </c>
      <c r="M38" s="68">
        <v>208</v>
      </c>
      <c r="N38" s="68">
        <f t="shared" si="4"/>
        <v>1691</v>
      </c>
    </row>
    <row r="39" spans="1:14" ht="12.75">
      <c r="A39" s="60" t="s">
        <v>11</v>
      </c>
      <c r="B39" s="12">
        <v>108</v>
      </c>
      <c r="C39" s="12">
        <v>82</v>
      </c>
      <c r="D39" s="12">
        <v>98</v>
      </c>
      <c r="E39" s="12">
        <v>106</v>
      </c>
      <c r="F39" s="12">
        <v>116</v>
      </c>
      <c r="G39" s="68">
        <v>153</v>
      </c>
      <c r="H39" s="68">
        <v>186</v>
      </c>
      <c r="I39" s="68">
        <v>79</v>
      </c>
      <c r="J39" s="68">
        <v>158</v>
      </c>
      <c r="K39" s="68">
        <v>133</v>
      </c>
      <c r="L39" s="68">
        <v>127</v>
      </c>
      <c r="M39" s="68">
        <v>130</v>
      </c>
      <c r="N39" s="68">
        <f t="shared" si="4"/>
        <v>1476</v>
      </c>
    </row>
    <row r="40" spans="1:14" ht="13.5" thickBot="1">
      <c r="A40" s="4" t="s">
        <v>35</v>
      </c>
      <c r="B40" s="6">
        <f aca="true" t="shared" si="5" ref="B40:M40">SUM(B28:B39)</f>
        <v>7821</v>
      </c>
      <c r="C40" s="6">
        <f t="shared" si="5"/>
        <v>7426</v>
      </c>
      <c r="D40" s="6">
        <f t="shared" si="5"/>
        <v>8696</v>
      </c>
      <c r="E40" s="6">
        <f t="shared" si="5"/>
        <v>7302</v>
      </c>
      <c r="F40" s="6">
        <f t="shared" si="5"/>
        <v>8219</v>
      </c>
      <c r="G40" s="69">
        <f t="shared" si="5"/>
        <v>8562</v>
      </c>
      <c r="H40" s="69">
        <f t="shared" si="5"/>
        <v>11370</v>
      </c>
      <c r="I40" s="69">
        <f t="shared" si="5"/>
        <v>6132</v>
      </c>
      <c r="J40" s="69">
        <f t="shared" si="5"/>
        <v>10615</v>
      </c>
      <c r="K40" s="69">
        <f t="shared" si="5"/>
        <v>9799</v>
      </c>
      <c r="L40" s="69">
        <f t="shared" si="5"/>
        <v>9579</v>
      </c>
      <c r="M40" s="69">
        <f t="shared" si="5"/>
        <v>8722</v>
      </c>
      <c r="N40" s="69">
        <f t="shared" si="4"/>
        <v>104243</v>
      </c>
    </row>
    <row r="41" spans="1:13" ht="13.5" thickTop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12.7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3.5" thickBo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4" ht="14.25" thickBot="1" thickTop="1">
      <c r="A44" s="1" t="s">
        <v>50</v>
      </c>
      <c r="B44" s="63">
        <f aca="true" t="shared" si="6" ref="B44:N44">+B$11</f>
        <v>40179</v>
      </c>
      <c r="C44" s="63">
        <f t="shared" si="6"/>
        <v>40210</v>
      </c>
      <c r="D44" s="64">
        <f t="shared" si="6"/>
        <v>40241</v>
      </c>
      <c r="E44" s="63">
        <f t="shared" si="6"/>
        <v>40272</v>
      </c>
      <c r="F44" s="63">
        <f t="shared" si="6"/>
        <v>40303</v>
      </c>
      <c r="G44" s="64">
        <f t="shared" si="6"/>
        <v>40334</v>
      </c>
      <c r="H44" s="63">
        <f t="shared" si="6"/>
        <v>40365</v>
      </c>
      <c r="I44" s="63">
        <f t="shared" si="6"/>
        <v>40396</v>
      </c>
      <c r="J44" s="63">
        <f t="shared" si="6"/>
        <v>40427</v>
      </c>
      <c r="K44" s="63">
        <f t="shared" si="6"/>
        <v>40458</v>
      </c>
      <c r="L44" s="63">
        <f t="shared" si="6"/>
        <v>40489</v>
      </c>
      <c r="M44" s="63">
        <f t="shared" si="6"/>
        <v>40520</v>
      </c>
      <c r="N44" s="63" t="str">
        <f t="shared" si="6"/>
        <v>Ac. 2010</v>
      </c>
    </row>
    <row r="45" spans="1:14" ht="12.75">
      <c r="A45" s="60" t="s">
        <v>17</v>
      </c>
      <c r="B45" s="12">
        <v>3</v>
      </c>
      <c r="C45" s="12">
        <v>8</v>
      </c>
      <c r="D45" s="12">
        <v>18</v>
      </c>
      <c r="E45" s="12">
        <v>13</v>
      </c>
      <c r="F45" s="12">
        <v>11</v>
      </c>
      <c r="G45" s="12">
        <v>8</v>
      </c>
      <c r="H45" s="12">
        <v>1</v>
      </c>
      <c r="I45" s="12">
        <v>6</v>
      </c>
      <c r="J45" s="12">
        <v>8</v>
      </c>
      <c r="K45" s="12">
        <v>6</v>
      </c>
      <c r="L45" s="12">
        <v>15</v>
      </c>
      <c r="M45" s="12">
        <v>9</v>
      </c>
      <c r="N45" s="12">
        <f>SUM(B45:M45)</f>
        <v>106</v>
      </c>
    </row>
    <row r="46" spans="1:14" ht="12.75">
      <c r="A46" s="60" t="s">
        <v>18</v>
      </c>
      <c r="B46" s="12">
        <v>682</v>
      </c>
      <c r="C46" s="12">
        <v>660</v>
      </c>
      <c r="D46" s="12">
        <v>855</v>
      </c>
      <c r="E46" s="12">
        <v>674</v>
      </c>
      <c r="F46" s="12">
        <v>678</v>
      </c>
      <c r="G46" s="12">
        <v>781</v>
      </c>
      <c r="H46" s="12">
        <v>1042</v>
      </c>
      <c r="I46" s="12">
        <v>354</v>
      </c>
      <c r="J46" s="12">
        <v>967</v>
      </c>
      <c r="K46" s="12">
        <v>858</v>
      </c>
      <c r="L46" s="12">
        <v>841</v>
      </c>
      <c r="M46" s="12">
        <v>685</v>
      </c>
      <c r="N46" s="12">
        <f>SUM(B46:M46)</f>
        <v>9077</v>
      </c>
    </row>
    <row r="47" spans="1:14" ht="12.75">
      <c r="A47" s="60" t="s">
        <v>27</v>
      </c>
      <c r="B47" s="12">
        <v>1100</v>
      </c>
      <c r="C47" s="12">
        <v>1138</v>
      </c>
      <c r="D47" s="12">
        <v>950</v>
      </c>
      <c r="E47" s="12">
        <v>779</v>
      </c>
      <c r="F47" s="12">
        <v>878</v>
      </c>
      <c r="G47" s="12">
        <v>863</v>
      </c>
      <c r="H47" s="12">
        <v>1072</v>
      </c>
      <c r="I47" s="12">
        <v>830</v>
      </c>
      <c r="J47" s="12">
        <v>1051</v>
      </c>
      <c r="K47" s="12">
        <v>859</v>
      </c>
      <c r="L47" s="12">
        <v>1070</v>
      </c>
      <c r="M47" s="12">
        <v>580</v>
      </c>
      <c r="N47" s="12">
        <f>SUM(B47:M47)</f>
        <v>11170</v>
      </c>
    </row>
    <row r="48" spans="1:14" ht="12.75">
      <c r="A48" s="71" t="s">
        <v>20</v>
      </c>
      <c r="B48" s="12">
        <v>6036</v>
      </c>
      <c r="C48" s="12">
        <v>5620</v>
      </c>
      <c r="D48" s="12">
        <v>6873</v>
      </c>
      <c r="E48" s="12">
        <v>5836</v>
      </c>
      <c r="F48" s="12">
        <v>6652</v>
      </c>
      <c r="G48" s="12">
        <v>6910</v>
      </c>
      <c r="H48" s="12">
        <v>9255</v>
      </c>
      <c r="I48" s="12">
        <v>4942</v>
      </c>
      <c r="J48" s="12">
        <v>8589</v>
      </c>
      <c r="K48" s="12">
        <v>8076</v>
      </c>
      <c r="L48" s="12">
        <v>7653</v>
      </c>
      <c r="M48" s="12">
        <v>7448</v>
      </c>
      <c r="N48" s="12">
        <f>SUM(B48:M48)</f>
        <v>83890</v>
      </c>
    </row>
    <row r="49" spans="1:14" ht="13.5" thickBot="1">
      <c r="A49" s="4" t="s">
        <v>21</v>
      </c>
      <c r="B49" s="6">
        <f>SUM(B45:B48)</f>
        <v>7821</v>
      </c>
      <c r="C49" s="6">
        <f aca="true" t="shared" si="7" ref="C49:M49">SUM(C45:C48)</f>
        <v>7426</v>
      </c>
      <c r="D49" s="6">
        <f t="shared" si="7"/>
        <v>8696</v>
      </c>
      <c r="E49" s="6">
        <f t="shared" si="7"/>
        <v>7302</v>
      </c>
      <c r="F49" s="6">
        <f t="shared" si="7"/>
        <v>8219</v>
      </c>
      <c r="G49" s="6">
        <f t="shared" si="7"/>
        <v>8562</v>
      </c>
      <c r="H49" s="6">
        <f t="shared" si="7"/>
        <v>11370</v>
      </c>
      <c r="I49" s="6">
        <f t="shared" si="7"/>
        <v>6132</v>
      </c>
      <c r="J49" s="6">
        <f t="shared" si="7"/>
        <v>10615</v>
      </c>
      <c r="K49" s="6">
        <f t="shared" si="7"/>
        <v>9799</v>
      </c>
      <c r="L49" s="6">
        <f t="shared" si="7"/>
        <v>9579</v>
      </c>
      <c r="M49" s="6">
        <f t="shared" si="7"/>
        <v>8722</v>
      </c>
      <c r="N49" s="6">
        <f>SUM(B49:M49)</f>
        <v>104243</v>
      </c>
    </row>
    <row r="50" spans="1:13" ht="13.5" thickTop="1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>
      <c r="A51" s="70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ht="13.5" thickBo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4" ht="14.25" thickBot="1" thickTop="1">
      <c r="A53" s="62" t="s">
        <v>100</v>
      </c>
      <c r="B53" s="63">
        <f>+$B$11</f>
        <v>40179</v>
      </c>
      <c r="C53" s="63">
        <f aca="true" t="shared" si="8" ref="C53:N53">+C$11</f>
        <v>40210</v>
      </c>
      <c r="D53" s="64">
        <f t="shared" si="8"/>
        <v>40241</v>
      </c>
      <c r="E53" s="63">
        <f t="shared" si="8"/>
        <v>40272</v>
      </c>
      <c r="F53" s="63">
        <f t="shared" si="8"/>
        <v>40303</v>
      </c>
      <c r="G53" s="64">
        <f t="shared" si="8"/>
        <v>40334</v>
      </c>
      <c r="H53" s="63">
        <f t="shared" si="8"/>
        <v>40365</v>
      </c>
      <c r="I53" s="63">
        <f t="shared" si="8"/>
        <v>40396</v>
      </c>
      <c r="J53" s="63">
        <f t="shared" si="8"/>
        <v>40427</v>
      </c>
      <c r="K53" s="63">
        <f t="shared" si="8"/>
        <v>40458</v>
      </c>
      <c r="L53" s="63">
        <f t="shared" si="8"/>
        <v>40489</v>
      </c>
      <c r="M53" s="63">
        <f t="shared" si="8"/>
        <v>40520</v>
      </c>
      <c r="N53" s="63" t="str">
        <f t="shared" si="8"/>
        <v>Ac. 2010</v>
      </c>
    </row>
    <row r="54" spans="1:14" ht="12.75">
      <c r="A54" s="9" t="s">
        <v>143</v>
      </c>
      <c r="B54" s="12">
        <v>177</v>
      </c>
      <c r="C54" s="73">
        <v>195</v>
      </c>
      <c r="D54" s="73">
        <v>263</v>
      </c>
      <c r="E54" s="73">
        <v>231</v>
      </c>
      <c r="F54" s="73">
        <v>185</v>
      </c>
      <c r="G54" s="73">
        <v>215</v>
      </c>
      <c r="H54" s="73">
        <v>230</v>
      </c>
      <c r="I54" s="73">
        <v>107</v>
      </c>
      <c r="J54" s="73">
        <v>237</v>
      </c>
      <c r="K54" s="73">
        <v>276</v>
      </c>
      <c r="L54" s="73">
        <v>210</v>
      </c>
      <c r="M54" s="73">
        <v>222</v>
      </c>
      <c r="N54" s="73">
        <f aca="true" t="shared" si="9" ref="N54:N70">SUM(B54:M54)</f>
        <v>2548</v>
      </c>
    </row>
    <row r="55" spans="1:14" ht="12.75">
      <c r="A55" s="9" t="s">
        <v>144</v>
      </c>
      <c r="B55" s="12">
        <v>70</v>
      </c>
      <c r="C55" s="73">
        <v>113</v>
      </c>
      <c r="D55" s="73">
        <v>98</v>
      </c>
      <c r="E55" s="73">
        <v>88</v>
      </c>
      <c r="F55" s="73">
        <v>118</v>
      </c>
      <c r="G55" s="73">
        <v>90</v>
      </c>
      <c r="H55" s="73">
        <v>35</v>
      </c>
      <c r="I55" s="73">
        <v>15</v>
      </c>
      <c r="J55" s="73">
        <v>58</v>
      </c>
      <c r="K55" s="73">
        <v>65</v>
      </c>
      <c r="L55" s="73">
        <v>48</v>
      </c>
      <c r="M55" s="73">
        <v>27</v>
      </c>
      <c r="N55" s="73">
        <f t="shared" si="9"/>
        <v>825</v>
      </c>
    </row>
    <row r="56" spans="1:14" ht="12.75">
      <c r="A56" s="9" t="s">
        <v>145</v>
      </c>
      <c r="B56" s="12">
        <v>2</v>
      </c>
      <c r="C56" s="73">
        <v>0</v>
      </c>
      <c r="D56" s="73">
        <v>3</v>
      </c>
      <c r="E56" s="73">
        <v>4</v>
      </c>
      <c r="F56" s="73">
        <v>6</v>
      </c>
      <c r="G56" s="73">
        <v>8</v>
      </c>
      <c r="H56" s="73">
        <v>2</v>
      </c>
      <c r="I56" s="73">
        <v>0</v>
      </c>
      <c r="J56" s="73">
        <v>3</v>
      </c>
      <c r="K56" s="73">
        <v>8</v>
      </c>
      <c r="L56" s="73">
        <v>4</v>
      </c>
      <c r="M56" s="73">
        <v>1</v>
      </c>
      <c r="N56" s="73">
        <f t="shared" si="9"/>
        <v>41</v>
      </c>
    </row>
    <row r="57" spans="1:14" ht="12.75">
      <c r="A57" s="9" t="s">
        <v>146</v>
      </c>
      <c r="B57" s="12">
        <v>402</v>
      </c>
      <c r="C57" s="73">
        <v>404</v>
      </c>
      <c r="D57" s="73">
        <v>454</v>
      </c>
      <c r="E57" s="73">
        <v>318</v>
      </c>
      <c r="F57" s="73">
        <v>333</v>
      </c>
      <c r="G57" s="73">
        <v>262</v>
      </c>
      <c r="H57" s="73">
        <v>356</v>
      </c>
      <c r="I57" s="73">
        <v>273</v>
      </c>
      <c r="J57" s="73">
        <v>480</v>
      </c>
      <c r="K57" s="73">
        <v>425</v>
      </c>
      <c r="L57" s="73">
        <v>420</v>
      </c>
      <c r="M57" s="73">
        <v>304</v>
      </c>
      <c r="N57" s="73">
        <f t="shared" si="9"/>
        <v>4431</v>
      </c>
    </row>
    <row r="58" spans="1:14" ht="12.75">
      <c r="A58" s="74" t="s">
        <v>147</v>
      </c>
      <c r="B58" s="75">
        <f aca="true" t="shared" si="10" ref="B58:M58">SUM(B54:B57)</f>
        <v>651</v>
      </c>
      <c r="C58" s="61">
        <f t="shared" si="10"/>
        <v>712</v>
      </c>
      <c r="D58" s="61">
        <f t="shared" si="10"/>
        <v>818</v>
      </c>
      <c r="E58" s="61">
        <f t="shared" si="10"/>
        <v>641</v>
      </c>
      <c r="F58" s="61">
        <f t="shared" si="10"/>
        <v>642</v>
      </c>
      <c r="G58" s="61">
        <f t="shared" si="10"/>
        <v>575</v>
      </c>
      <c r="H58" s="61">
        <f t="shared" si="10"/>
        <v>623</v>
      </c>
      <c r="I58" s="61">
        <f t="shared" si="10"/>
        <v>395</v>
      </c>
      <c r="J58" s="61">
        <f t="shared" si="10"/>
        <v>778</v>
      </c>
      <c r="K58" s="61">
        <f t="shared" si="10"/>
        <v>774</v>
      </c>
      <c r="L58" s="61">
        <f t="shared" si="10"/>
        <v>682</v>
      </c>
      <c r="M58" s="61">
        <f t="shared" si="10"/>
        <v>554</v>
      </c>
      <c r="N58" s="61">
        <f t="shared" si="9"/>
        <v>7845</v>
      </c>
    </row>
    <row r="59" spans="1:14" ht="12.75">
      <c r="A59" s="9" t="s">
        <v>148</v>
      </c>
      <c r="B59" s="12">
        <v>2</v>
      </c>
      <c r="C59" s="73">
        <v>5</v>
      </c>
      <c r="D59" s="73">
        <v>5</v>
      </c>
      <c r="E59" s="73">
        <v>5</v>
      </c>
      <c r="F59" s="73">
        <v>20</v>
      </c>
      <c r="G59" s="73">
        <v>13</v>
      </c>
      <c r="H59" s="73">
        <v>8</v>
      </c>
      <c r="I59" s="73">
        <v>1</v>
      </c>
      <c r="J59" s="73">
        <v>1</v>
      </c>
      <c r="K59" s="73">
        <v>2</v>
      </c>
      <c r="L59" s="73">
        <v>9</v>
      </c>
      <c r="M59" s="73">
        <v>5</v>
      </c>
      <c r="N59" s="73">
        <f t="shared" si="9"/>
        <v>76</v>
      </c>
    </row>
    <row r="60" spans="1:14" ht="12.75">
      <c r="A60" s="9" t="s">
        <v>149</v>
      </c>
      <c r="B60" s="12">
        <v>1291</v>
      </c>
      <c r="C60" s="76">
        <v>1424</v>
      </c>
      <c r="D60" s="73">
        <v>1704</v>
      </c>
      <c r="E60" s="76">
        <v>1445</v>
      </c>
      <c r="F60" s="76">
        <v>1590</v>
      </c>
      <c r="G60" s="76">
        <v>1778</v>
      </c>
      <c r="H60" s="76">
        <v>2347</v>
      </c>
      <c r="I60" s="76">
        <v>1245</v>
      </c>
      <c r="J60" s="76">
        <v>2040</v>
      </c>
      <c r="K60" s="76">
        <v>1779</v>
      </c>
      <c r="L60" s="76">
        <v>1698</v>
      </c>
      <c r="M60" s="76">
        <v>1722</v>
      </c>
      <c r="N60" s="76">
        <f t="shared" si="9"/>
        <v>20063</v>
      </c>
    </row>
    <row r="61" spans="1:14" ht="12.75">
      <c r="A61" s="9" t="s">
        <v>150</v>
      </c>
      <c r="B61" s="12">
        <v>13</v>
      </c>
      <c r="C61" s="73">
        <v>9</v>
      </c>
      <c r="D61" s="73">
        <v>7</v>
      </c>
      <c r="E61" s="73">
        <v>8</v>
      </c>
      <c r="F61" s="73">
        <v>13</v>
      </c>
      <c r="G61" s="73">
        <v>4</v>
      </c>
      <c r="H61" s="73">
        <v>20</v>
      </c>
      <c r="I61" s="73">
        <v>4</v>
      </c>
      <c r="J61" s="73">
        <v>12</v>
      </c>
      <c r="K61" s="73">
        <v>10</v>
      </c>
      <c r="L61" s="73">
        <v>14</v>
      </c>
      <c r="M61" s="73">
        <v>5</v>
      </c>
      <c r="N61" s="73">
        <f t="shared" si="9"/>
        <v>119</v>
      </c>
    </row>
    <row r="62" spans="1:14" ht="12.75">
      <c r="A62" s="9" t="s">
        <v>151</v>
      </c>
      <c r="B62" s="12">
        <v>287</v>
      </c>
      <c r="C62" s="73">
        <v>324</v>
      </c>
      <c r="D62" s="73">
        <v>321</v>
      </c>
      <c r="E62" s="73">
        <v>277</v>
      </c>
      <c r="F62" s="73">
        <v>391</v>
      </c>
      <c r="G62" s="73">
        <v>390</v>
      </c>
      <c r="H62" s="73">
        <v>664</v>
      </c>
      <c r="I62" s="73">
        <v>307</v>
      </c>
      <c r="J62" s="73">
        <v>445</v>
      </c>
      <c r="K62" s="73">
        <v>438</v>
      </c>
      <c r="L62" s="73">
        <v>473</v>
      </c>
      <c r="M62" s="73">
        <v>472</v>
      </c>
      <c r="N62" s="73">
        <f t="shared" si="9"/>
        <v>4789</v>
      </c>
    </row>
    <row r="63" spans="1:14" ht="12.75">
      <c r="A63" s="9" t="s">
        <v>152</v>
      </c>
      <c r="B63" s="12">
        <v>10</v>
      </c>
      <c r="C63" s="73">
        <v>16</v>
      </c>
      <c r="D63" s="73">
        <v>16</v>
      </c>
      <c r="E63" s="73">
        <v>18</v>
      </c>
      <c r="F63" s="73">
        <v>29</v>
      </c>
      <c r="G63" s="73">
        <v>15</v>
      </c>
      <c r="H63" s="73">
        <v>11</v>
      </c>
      <c r="I63" s="73">
        <v>7</v>
      </c>
      <c r="J63" s="73">
        <v>11</v>
      </c>
      <c r="K63" s="73">
        <v>16</v>
      </c>
      <c r="L63" s="73">
        <v>8</v>
      </c>
      <c r="M63" s="73">
        <v>18</v>
      </c>
      <c r="N63" s="73">
        <f t="shared" si="9"/>
        <v>175</v>
      </c>
    </row>
    <row r="64" spans="1:14" ht="12.75">
      <c r="A64" s="9" t="s">
        <v>153</v>
      </c>
      <c r="B64" s="12">
        <v>1540</v>
      </c>
      <c r="C64" s="76">
        <v>1328</v>
      </c>
      <c r="D64" s="73">
        <v>1384</v>
      </c>
      <c r="E64" s="76">
        <v>1238</v>
      </c>
      <c r="F64" s="76">
        <v>1493</v>
      </c>
      <c r="G64" s="76">
        <v>1609</v>
      </c>
      <c r="H64" s="76">
        <v>2323</v>
      </c>
      <c r="I64" s="76">
        <v>1270</v>
      </c>
      <c r="J64" s="76">
        <v>1836</v>
      </c>
      <c r="K64" s="76">
        <v>1696</v>
      </c>
      <c r="L64" s="76">
        <v>1763</v>
      </c>
      <c r="M64" s="76">
        <v>1348</v>
      </c>
      <c r="N64" s="76">
        <f t="shared" si="9"/>
        <v>18828</v>
      </c>
    </row>
    <row r="65" spans="1:14" ht="12.75">
      <c r="A65" s="9" t="s">
        <v>154</v>
      </c>
      <c r="B65" s="12">
        <v>12</v>
      </c>
      <c r="C65" s="73">
        <v>8</v>
      </c>
      <c r="D65" s="73">
        <v>19</v>
      </c>
      <c r="E65" s="73">
        <v>10</v>
      </c>
      <c r="F65" s="73">
        <v>32</v>
      </c>
      <c r="G65" s="73">
        <v>19</v>
      </c>
      <c r="H65" s="73">
        <v>17</v>
      </c>
      <c r="I65" s="73">
        <v>4</v>
      </c>
      <c r="J65" s="73">
        <v>37</v>
      </c>
      <c r="K65" s="73">
        <v>35</v>
      </c>
      <c r="L65" s="73">
        <v>28</v>
      </c>
      <c r="M65" s="73">
        <v>11</v>
      </c>
      <c r="N65" s="73">
        <f t="shared" si="9"/>
        <v>232</v>
      </c>
    </row>
    <row r="66" spans="1:14" ht="12.75">
      <c r="A66" s="9" t="s">
        <v>155</v>
      </c>
      <c r="B66" s="12">
        <v>8</v>
      </c>
      <c r="C66" s="73">
        <v>10</v>
      </c>
      <c r="D66" s="73">
        <v>7</v>
      </c>
      <c r="E66" s="73">
        <v>16</v>
      </c>
      <c r="F66" s="73">
        <v>17</v>
      </c>
      <c r="G66" s="73">
        <v>9</v>
      </c>
      <c r="H66" s="73">
        <v>6</v>
      </c>
      <c r="I66" s="73">
        <v>5</v>
      </c>
      <c r="J66" s="73">
        <v>8</v>
      </c>
      <c r="K66" s="73">
        <v>9</v>
      </c>
      <c r="L66" s="73">
        <v>7</v>
      </c>
      <c r="M66" s="73">
        <v>9</v>
      </c>
      <c r="N66" s="73">
        <f t="shared" si="9"/>
        <v>111</v>
      </c>
    </row>
    <row r="67" spans="1:14" ht="12.75">
      <c r="A67" s="77" t="s">
        <v>156</v>
      </c>
      <c r="B67" s="12">
        <v>0</v>
      </c>
      <c r="C67" s="73">
        <v>0</v>
      </c>
      <c r="D67" s="73">
        <v>1</v>
      </c>
      <c r="E67" s="73">
        <v>0</v>
      </c>
      <c r="F67" s="73">
        <v>1</v>
      </c>
      <c r="G67" s="73">
        <v>1</v>
      </c>
      <c r="H67" s="73">
        <v>0</v>
      </c>
      <c r="I67" s="73">
        <v>1</v>
      </c>
      <c r="J67" s="73">
        <v>2</v>
      </c>
      <c r="K67" s="73">
        <v>0</v>
      </c>
      <c r="L67" s="73">
        <v>0</v>
      </c>
      <c r="M67" s="73">
        <v>0</v>
      </c>
      <c r="N67" s="73">
        <f t="shared" si="9"/>
        <v>6</v>
      </c>
    </row>
    <row r="68" spans="1:14" ht="12.75">
      <c r="A68" s="9" t="s">
        <v>157</v>
      </c>
      <c r="B68" s="12">
        <v>3</v>
      </c>
      <c r="C68" s="73">
        <v>7</v>
      </c>
      <c r="D68" s="73">
        <v>14</v>
      </c>
      <c r="E68" s="73">
        <v>4</v>
      </c>
      <c r="F68" s="73">
        <v>6</v>
      </c>
      <c r="G68" s="73">
        <v>7</v>
      </c>
      <c r="H68" s="73">
        <v>3</v>
      </c>
      <c r="I68" s="73">
        <v>2</v>
      </c>
      <c r="J68" s="73">
        <v>3</v>
      </c>
      <c r="K68" s="73">
        <v>1</v>
      </c>
      <c r="L68" s="73">
        <v>5</v>
      </c>
      <c r="M68" s="73">
        <v>4</v>
      </c>
      <c r="N68" s="73">
        <f t="shared" si="9"/>
        <v>59</v>
      </c>
    </row>
    <row r="69" spans="1:14" ht="12.75">
      <c r="A69" s="74" t="s">
        <v>158</v>
      </c>
      <c r="B69" s="61">
        <f aca="true" t="shared" si="11" ref="B69:M69">SUM(B59:B68)</f>
        <v>3166</v>
      </c>
      <c r="C69" s="61">
        <f t="shared" si="11"/>
        <v>3131</v>
      </c>
      <c r="D69" s="61">
        <f t="shared" si="11"/>
        <v>3478</v>
      </c>
      <c r="E69" s="61">
        <f t="shared" si="11"/>
        <v>3021</v>
      </c>
      <c r="F69" s="61">
        <f t="shared" si="11"/>
        <v>3592</v>
      </c>
      <c r="G69" s="61">
        <f t="shared" si="11"/>
        <v>3845</v>
      </c>
      <c r="H69" s="61">
        <f t="shared" si="11"/>
        <v>5399</v>
      </c>
      <c r="I69" s="61">
        <f t="shared" si="11"/>
        <v>2846</v>
      </c>
      <c r="J69" s="61">
        <f t="shared" si="11"/>
        <v>4395</v>
      </c>
      <c r="K69" s="61">
        <f t="shared" si="11"/>
        <v>3986</v>
      </c>
      <c r="L69" s="61">
        <f t="shared" si="11"/>
        <v>4005</v>
      </c>
      <c r="M69" s="61">
        <f t="shared" si="11"/>
        <v>3594</v>
      </c>
      <c r="N69" s="61">
        <f t="shared" si="9"/>
        <v>44458</v>
      </c>
    </row>
    <row r="70" spans="1:14" ht="13.5" thickBot="1">
      <c r="A70" s="78" t="s">
        <v>31</v>
      </c>
      <c r="B70" s="6">
        <f aca="true" t="shared" si="12" ref="B70:M70">+B69+B58</f>
        <v>3817</v>
      </c>
      <c r="C70" s="6">
        <f t="shared" si="12"/>
        <v>3843</v>
      </c>
      <c r="D70" s="6">
        <f t="shared" si="12"/>
        <v>4296</v>
      </c>
      <c r="E70" s="6">
        <f t="shared" si="12"/>
        <v>3662</v>
      </c>
      <c r="F70" s="6">
        <f t="shared" si="12"/>
        <v>4234</v>
      </c>
      <c r="G70" s="6">
        <f t="shared" si="12"/>
        <v>4420</v>
      </c>
      <c r="H70" s="6">
        <f t="shared" si="12"/>
        <v>6022</v>
      </c>
      <c r="I70" s="6">
        <f t="shared" si="12"/>
        <v>3241</v>
      </c>
      <c r="J70" s="6">
        <f t="shared" si="12"/>
        <v>5173</v>
      </c>
      <c r="K70" s="6">
        <f t="shared" si="12"/>
        <v>4760</v>
      </c>
      <c r="L70" s="6">
        <f t="shared" si="12"/>
        <v>4687</v>
      </c>
      <c r="M70" s="6">
        <f t="shared" si="12"/>
        <v>4148</v>
      </c>
      <c r="N70" s="6">
        <f t="shared" si="9"/>
        <v>52303</v>
      </c>
    </row>
    <row r="71" spans="1:13" ht="13.5" thickTop="1">
      <c r="A71" s="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ht="13.5" thickBot="1">
      <c r="A72" s="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1:14" ht="14.25" thickBot="1" thickTop="1">
      <c r="A73" s="62" t="s">
        <v>111</v>
      </c>
      <c r="B73" s="63">
        <f>+$B$11</f>
        <v>40179</v>
      </c>
      <c r="C73" s="63">
        <f aca="true" t="shared" si="13" ref="C73:N73">+C53</f>
        <v>40210</v>
      </c>
      <c r="D73" s="64">
        <f t="shared" si="13"/>
        <v>40241</v>
      </c>
      <c r="E73" s="63">
        <f t="shared" si="13"/>
        <v>40272</v>
      </c>
      <c r="F73" s="63">
        <f t="shared" si="13"/>
        <v>40303</v>
      </c>
      <c r="G73" s="64">
        <f t="shared" si="13"/>
        <v>40334</v>
      </c>
      <c r="H73" s="63">
        <f t="shared" si="13"/>
        <v>40365</v>
      </c>
      <c r="I73" s="63">
        <f t="shared" si="13"/>
        <v>40396</v>
      </c>
      <c r="J73" s="63">
        <f t="shared" si="13"/>
        <v>40427</v>
      </c>
      <c r="K73" s="63">
        <f t="shared" si="13"/>
        <v>40458</v>
      </c>
      <c r="L73" s="63">
        <f t="shared" si="13"/>
        <v>40489</v>
      </c>
      <c r="M73" s="63">
        <f t="shared" si="13"/>
        <v>40520</v>
      </c>
      <c r="N73" s="63" t="str">
        <f t="shared" si="13"/>
        <v>Ac. 2010</v>
      </c>
    </row>
    <row r="74" spans="1:14" ht="12.75">
      <c r="A74" s="9" t="s">
        <v>143</v>
      </c>
      <c r="B74" s="12">
        <v>166</v>
      </c>
      <c r="C74" s="73">
        <v>205</v>
      </c>
      <c r="D74" s="73">
        <v>221</v>
      </c>
      <c r="E74" s="73">
        <v>191</v>
      </c>
      <c r="F74" s="73">
        <v>180</v>
      </c>
      <c r="G74" s="73">
        <v>181</v>
      </c>
      <c r="H74" s="73">
        <v>218</v>
      </c>
      <c r="I74" s="73">
        <v>116</v>
      </c>
      <c r="J74" s="73">
        <v>228</v>
      </c>
      <c r="K74" s="73">
        <v>219</v>
      </c>
      <c r="L74" s="73">
        <v>232</v>
      </c>
      <c r="M74" s="73">
        <v>189</v>
      </c>
      <c r="N74" s="73">
        <f aca="true" t="shared" si="14" ref="N74:N90">SUM(B74:M74)</f>
        <v>2346</v>
      </c>
    </row>
    <row r="75" spans="1:14" ht="12.75">
      <c r="A75" s="9" t="s">
        <v>144</v>
      </c>
      <c r="B75" s="12">
        <v>87</v>
      </c>
      <c r="C75" s="73">
        <v>109</v>
      </c>
      <c r="D75" s="73">
        <v>103</v>
      </c>
      <c r="E75" s="73">
        <v>116</v>
      </c>
      <c r="F75" s="73">
        <v>120</v>
      </c>
      <c r="G75" s="73">
        <v>97</v>
      </c>
      <c r="H75" s="73">
        <v>31</v>
      </c>
      <c r="I75" s="73">
        <v>22</v>
      </c>
      <c r="J75" s="73">
        <v>65</v>
      </c>
      <c r="K75" s="73">
        <v>65</v>
      </c>
      <c r="L75" s="73">
        <v>41</v>
      </c>
      <c r="M75" s="73">
        <v>42</v>
      </c>
      <c r="N75" s="73">
        <f t="shared" si="14"/>
        <v>898</v>
      </c>
    </row>
    <row r="76" spans="1:14" ht="12.75">
      <c r="A76" s="9" t="s">
        <v>145</v>
      </c>
      <c r="B76" s="12">
        <v>1</v>
      </c>
      <c r="C76" s="73">
        <v>0</v>
      </c>
      <c r="D76" s="73">
        <v>5</v>
      </c>
      <c r="E76" s="73">
        <v>0</v>
      </c>
      <c r="F76" s="73">
        <v>2</v>
      </c>
      <c r="G76" s="73">
        <v>3</v>
      </c>
      <c r="H76" s="73">
        <v>3</v>
      </c>
      <c r="I76" s="73">
        <v>2</v>
      </c>
      <c r="J76" s="73">
        <v>3</v>
      </c>
      <c r="K76" s="73">
        <v>2</v>
      </c>
      <c r="L76" s="73">
        <v>4</v>
      </c>
      <c r="M76" s="73">
        <v>0</v>
      </c>
      <c r="N76" s="73">
        <f t="shared" si="14"/>
        <v>25</v>
      </c>
    </row>
    <row r="77" spans="1:14" ht="12.75">
      <c r="A77" s="9" t="s">
        <v>146</v>
      </c>
      <c r="B77" s="12">
        <v>209</v>
      </c>
      <c r="C77" s="73">
        <v>174</v>
      </c>
      <c r="D77" s="73">
        <v>230</v>
      </c>
      <c r="E77" s="73">
        <v>143</v>
      </c>
      <c r="F77" s="73">
        <v>157</v>
      </c>
      <c r="G77" s="73">
        <v>173</v>
      </c>
      <c r="H77" s="73">
        <v>197</v>
      </c>
      <c r="I77" s="73">
        <v>96</v>
      </c>
      <c r="J77" s="73">
        <v>440</v>
      </c>
      <c r="K77" s="73">
        <v>304</v>
      </c>
      <c r="L77" s="73">
        <v>205</v>
      </c>
      <c r="M77" s="73">
        <v>173</v>
      </c>
      <c r="N77" s="73">
        <f t="shared" si="14"/>
        <v>2501</v>
      </c>
    </row>
    <row r="78" spans="1:14" ht="12.75">
      <c r="A78" s="74" t="s">
        <v>147</v>
      </c>
      <c r="B78" s="75">
        <f aca="true" t="shared" si="15" ref="B78:M78">SUM(B74:B77)</f>
        <v>463</v>
      </c>
      <c r="C78" s="61">
        <f t="shared" si="15"/>
        <v>488</v>
      </c>
      <c r="D78" s="61">
        <f t="shared" si="15"/>
        <v>559</v>
      </c>
      <c r="E78" s="61">
        <f t="shared" si="15"/>
        <v>450</v>
      </c>
      <c r="F78" s="61">
        <f t="shared" si="15"/>
        <v>459</v>
      </c>
      <c r="G78" s="61">
        <f t="shared" si="15"/>
        <v>454</v>
      </c>
      <c r="H78" s="61">
        <f t="shared" si="15"/>
        <v>449</v>
      </c>
      <c r="I78" s="61">
        <f t="shared" si="15"/>
        <v>236</v>
      </c>
      <c r="J78" s="61">
        <f t="shared" si="15"/>
        <v>736</v>
      </c>
      <c r="K78" s="61">
        <f t="shared" si="15"/>
        <v>590</v>
      </c>
      <c r="L78" s="61">
        <f t="shared" si="15"/>
        <v>482</v>
      </c>
      <c r="M78" s="61">
        <f t="shared" si="15"/>
        <v>404</v>
      </c>
      <c r="N78" s="61">
        <f t="shared" si="14"/>
        <v>5770</v>
      </c>
    </row>
    <row r="79" spans="1:14" ht="12.75">
      <c r="A79" s="9" t="s">
        <v>148</v>
      </c>
      <c r="B79" s="12">
        <v>6</v>
      </c>
      <c r="C79" s="73">
        <v>6</v>
      </c>
      <c r="D79" s="73">
        <v>11</v>
      </c>
      <c r="E79" s="73">
        <v>5</v>
      </c>
      <c r="F79" s="73">
        <v>37</v>
      </c>
      <c r="G79" s="73">
        <v>7</v>
      </c>
      <c r="H79" s="73">
        <v>8</v>
      </c>
      <c r="I79" s="73">
        <v>2</v>
      </c>
      <c r="J79" s="73">
        <v>6</v>
      </c>
      <c r="K79" s="73">
        <v>6</v>
      </c>
      <c r="L79" s="73">
        <v>7</v>
      </c>
      <c r="M79" s="73">
        <v>3</v>
      </c>
      <c r="N79" s="73">
        <f t="shared" si="14"/>
        <v>104</v>
      </c>
    </row>
    <row r="80" spans="1:14" ht="12.75">
      <c r="A80" s="9" t="s">
        <v>149</v>
      </c>
      <c r="B80" s="12">
        <v>1590</v>
      </c>
      <c r="C80" s="76">
        <v>1395</v>
      </c>
      <c r="D80" s="76">
        <v>1815</v>
      </c>
      <c r="E80" s="76">
        <v>1575</v>
      </c>
      <c r="F80" s="76">
        <v>1600</v>
      </c>
      <c r="G80" s="76">
        <v>1778</v>
      </c>
      <c r="H80" s="76">
        <v>2087</v>
      </c>
      <c r="I80" s="76">
        <v>1245</v>
      </c>
      <c r="J80" s="76">
        <v>2117</v>
      </c>
      <c r="K80" s="76">
        <v>1830</v>
      </c>
      <c r="L80" s="76">
        <v>1736</v>
      </c>
      <c r="M80" s="76">
        <v>1719</v>
      </c>
      <c r="N80" s="76">
        <f t="shared" si="14"/>
        <v>20487</v>
      </c>
    </row>
    <row r="81" spans="1:14" ht="12.75">
      <c r="A81" s="9" t="s">
        <v>150</v>
      </c>
      <c r="B81" s="12">
        <v>1</v>
      </c>
      <c r="C81" s="73">
        <v>3</v>
      </c>
      <c r="D81" s="73">
        <v>6</v>
      </c>
      <c r="E81" s="73">
        <v>2</v>
      </c>
      <c r="F81" s="73">
        <v>8</v>
      </c>
      <c r="G81" s="73">
        <v>1</v>
      </c>
      <c r="H81" s="73">
        <v>4</v>
      </c>
      <c r="I81" s="73">
        <v>3</v>
      </c>
      <c r="J81" s="73">
        <v>9</v>
      </c>
      <c r="K81" s="73">
        <v>6</v>
      </c>
      <c r="L81" s="73">
        <v>12</v>
      </c>
      <c r="M81" s="73">
        <v>10</v>
      </c>
      <c r="N81" s="73">
        <f t="shared" si="14"/>
        <v>65</v>
      </c>
    </row>
    <row r="82" spans="1:14" ht="12.75">
      <c r="A82" s="9" t="s">
        <v>151</v>
      </c>
      <c r="B82" s="12">
        <v>1124</v>
      </c>
      <c r="C82" s="12">
        <v>980</v>
      </c>
      <c r="D82" s="12">
        <v>1060</v>
      </c>
      <c r="E82" s="73">
        <v>918</v>
      </c>
      <c r="F82" s="73">
        <v>1107</v>
      </c>
      <c r="G82" s="73">
        <v>1024</v>
      </c>
      <c r="H82" s="73">
        <v>1399</v>
      </c>
      <c r="I82" s="73">
        <v>881</v>
      </c>
      <c r="J82" s="73">
        <v>1191</v>
      </c>
      <c r="K82" s="73">
        <v>1542</v>
      </c>
      <c r="L82" s="73">
        <v>1565</v>
      </c>
      <c r="M82" s="73">
        <v>1560</v>
      </c>
      <c r="N82" s="73">
        <f t="shared" si="14"/>
        <v>14351</v>
      </c>
    </row>
    <row r="83" spans="1:14" ht="12.75">
      <c r="A83" s="9" t="s">
        <v>152</v>
      </c>
      <c r="B83" s="12">
        <v>2</v>
      </c>
      <c r="C83" s="12">
        <v>3</v>
      </c>
      <c r="D83" s="12">
        <v>6</v>
      </c>
      <c r="E83" s="73">
        <v>2</v>
      </c>
      <c r="F83" s="73">
        <v>11</v>
      </c>
      <c r="G83" s="73">
        <v>2</v>
      </c>
      <c r="H83" s="73">
        <v>2</v>
      </c>
      <c r="I83" s="73">
        <v>1</v>
      </c>
      <c r="J83" s="73">
        <v>10</v>
      </c>
      <c r="K83" s="73">
        <v>1</v>
      </c>
      <c r="L83" s="73">
        <v>7</v>
      </c>
      <c r="M83" s="73">
        <v>10</v>
      </c>
      <c r="N83" s="73">
        <f t="shared" si="14"/>
        <v>57</v>
      </c>
    </row>
    <row r="84" spans="1:14" ht="12.75">
      <c r="A84" s="9" t="s">
        <v>153</v>
      </c>
      <c r="B84" s="12">
        <v>799</v>
      </c>
      <c r="C84" s="12">
        <v>687</v>
      </c>
      <c r="D84" s="12">
        <v>916</v>
      </c>
      <c r="E84" s="12">
        <v>661</v>
      </c>
      <c r="F84" s="12">
        <v>701</v>
      </c>
      <c r="G84" s="12">
        <v>842</v>
      </c>
      <c r="H84" s="12">
        <v>1368</v>
      </c>
      <c r="I84" s="12">
        <v>511</v>
      </c>
      <c r="J84" s="12">
        <v>1313</v>
      </c>
      <c r="K84" s="12">
        <v>1028</v>
      </c>
      <c r="L84" s="12">
        <v>1050</v>
      </c>
      <c r="M84" s="12">
        <v>840</v>
      </c>
      <c r="N84" s="12">
        <f t="shared" si="14"/>
        <v>10716</v>
      </c>
    </row>
    <row r="85" spans="1:14" ht="12.75">
      <c r="A85" s="9" t="s">
        <v>154</v>
      </c>
      <c r="B85" s="12">
        <v>11</v>
      </c>
      <c r="C85" s="73">
        <v>12</v>
      </c>
      <c r="D85" s="73">
        <v>20</v>
      </c>
      <c r="E85" s="73">
        <v>22</v>
      </c>
      <c r="F85" s="73">
        <v>48</v>
      </c>
      <c r="G85" s="73">
        <v>26</v>
      </c>
      <c r="H85" s="73">
        <v>17</v>
      </c>
      <c r="I85" s="73">
        <v>10</v>
      </c>
      <c r="J85" s="73">
        <v>47</v>
      </c>
      <c r="K85" s="73">
        <v>29</v>
      </c>
      <c r="L85" s="73">
        <v>24</v>
      </c>
      <c r="M85" s="73">
        <v>18</v>
      </c>
      <c r="N85" s="73">
        <f t="shared" si="14"/>
        <v>284</v>
      </c>
    </row>
    <row r="86" spans="1:14" ht="12.75">
      <c r="A86" s="9" t="s">
        <v>155</v>
      </c>
      <c r="B86" s="12">
        <v>6</v>
      </c>
      <c r="C86" s="73">
        <v>6</v>
      </c>
      <c r="D86" s="73">
        <v>6</v>
      </c>
      <c r="E86" s="73">
        <v>4</v>
      </c>
      <c r="F86" s="73">
        <v>10</v>
      </c>
      <c r="G86" s="73">
        <v>6</v>
      </c>
      <c r="H86" s="73">
        <v>6</v>
      </c>
      <c r="I86" s="73">
        <v>2</v>
      </c>
      <c r="J86" s="73">
        <v>12</v>
      </c>
      <c r="K86" s="73">
        <v>4</v>
      </c>
      <c r="L86" s="73">
        <v>8</v>
      </c>
      <c r="M86" s="73">
        <v>8</v>
      </c>
      <c r="N86" s="73">
        <f t="shared" si="14"/>
        <v>78</v>
      </c>
    </row>
    <row r="87" spans="1:14" ht="12.75">
      <c r="A87" s="79" t="s">
        <v>156</v>
      </c>
      <c r="B87" s="12">
        <v>1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1</v>
      </c>
      <c r="I87" s="73">
        <v>0</v>
      </c>
      <c r="J87" s="73">
        <v>0</v>
      </c>
      <c r="K87" s="73">
        <v>1</v>
      </c>
      <c r="L87" s="73">
        <v>0</v>
      </c>
      <c r="M87" s="73">
        <v>0</v>
      </c>
      <c r="N87" s="73">
        <f t="shared" si="14"/>
        <v>3</v>
      </c>
    </row>
    <row r="88" spans="1:14" ht="12.75">
      <c r="A88" s="9" t="s">
        <v>157</v>
      </c>
      <c r="B88" s="12">
        <v>1</v>
      </c>
      <c r="C88" s="73">
        <v>3</v>
      </c>
      <c r="D88" s="73">
        <v>1</v>
      </c>
      <c r="E88" s="73">
        <v>1</v>
      </c>
      <c r="F88" s="73">
        <v>4</v>
      </c>
      <c r="G88" s="73">
        <v>2</v>
      </c>
      <c r="H88" s="73">
        <v>7</v>
      </c>
      <c r="I88" s="73">
        <v>0</v>
      </c>
      <c r="J88" s="73">
        <v>1</v>
      </c>
      <c r="K88" s="73">
        <v>2</v>
      </c>
      <c r="L88" s="73">
        <v>1</v>
      </c>
      <c r="M88" s="73">
        <v>2</v>
      </c>
      <c r="N88" s="73">
        <f t="shared" si="14"/>
        <v>25</v>
      </c>
    </row>
    <row r="89" spans="1:14" ht="12.75">
      <c r="A89" s="74" t="s">
        <v>158</v>
      </c>
      <c r="B89" s="61">
        <f aca="true" t="shared" si="16" ref="B89:M89">SUM(B79:B88)</f>
        <v>3541</v>
      </c>
      <c r="C89" s="61">
        <f t="shared" si="16"/>
        <v>3095</v>
      </c>
      <c r="D89" s="61">
        <f t="shared" si="16"/>
        <v>3841</v>
      </c>
      <c r="E89" s="61">
        <f t="shared" si="16"/>
        <v>3190</v>
      </c>
      <c r="F89" s="61">
        <f t="shared" si="16"/>
        <v>3526</v>
      </c>
      <c r="G89" s="61">
        <f t="shared" si="16"/>
        <v>3688</v>
      </c>
      <c r="H89" s="61">
        <f t="shared" si="16"/>
        <v>4899</v>
      </c>
      <c r="I89" s="61">
        <f t="shared" si="16"/>
        <v>2655</v>
      </c>
      <c r="J89" s="61">
        <f t="shared" si="16"/>
        <v>4706</v>
      </c>
      <c r="K89" s="61">
        <f t="shared" si="16"/>
        <v>4449</v>
      </c>
      <c r="L89" s="61">
        <f t="shared" si="16"/>
        <v>4410</v>
      </c>
      <c r="M89" s="61">
        <f t="shared" si="16"/>
        <v>4170</v>
      </c>
      <c r="N89" s="61">
        <f t="shared" si="14"/>
        <v>46170</v>
      </c>
    </row>
    <row r="90" spans="1:14" ht="13.5" thickBot="1">
      <c r="A90" s="78" t="s">
        <v>31</v>
      </c>
      <c r="B90" s="6">
        <f aca="true" t="shared" si="17" ref="B90:M90">+B89+B78</f>
        <v>4004</v>
      </c>
      <c r="C90" s="6">
        <f t="shared" si="17"/>
        <v>3583</v>
      </c>
      <c r="D90" s="6">
        <f t="shared" si="17"/>
        <v>4400</v>
      </c>
      <c r="E90" s="6">
        <f t="shared" si="17"/>
        <v>3640</v>
      </c>
      <c r="F90" s="6">
        <f t="shared" si="17"/>
        <v>3985</v>
      </c>
      <c r="G90" s="6">
        <f t="shared" si="17"/>
        <v>4142</v>
      </c>
      <c r="H90" s="6">
        <f t="shared" si="17"/>
        <v>5348</v>
      </c>
      <c r="I90" s="6">
        <f t="shared" si="17"/>
        <v>2891</v>
      </c>
      <c r="J90" s="6">
        <f t="shared" si="17"/>
        <v>5442</v>
      </c>
      <c r="K90" s="6">
        <f t="shared" si="17"/>
        <v>5039</v>
      </c>
      <c r="L90" s="6">
        <f t="shared" si="17"/>
        <v>4892</v>
      </c>
      <c r="M90" s="6">
        <f t="shared" si="17"/>
        <v>4574</v>
      </c>
      <c r="N90" s="6">
        <f t="shared" si="14"/>
        <v>51940</v>
      </c>
    </row>
    <row r="91" spans="1:13" ht="13.5" thickTop="1">
      <c r="A91" s="60"/>
      <c r="B91" s="37">
        <f aca="true" t="shared" si="18" ref="B91:M91">+B78/B90</f>
        <v>0.11563436563436563</v>
      </c>
      <c r="C91" s="37">
        <f t="shared" si="18"/>
        <v>0.13619871615964277</v>
      </c>
      <c r="D91" s="37">
        <f t="shared" si="18"/>
        <v>0.12704545454545454</v>
      </c>
      <c r="E91" s="37">
        <f t="shared" si="18"/>
        <v>0.12362637362637363</v>
      </c>
      <c r="F91" s="37">
        <f t="shared" si="18"/>
        <v>0.11518193224592221</v>
      </c>
      <c r="G91" s="37">
        <f t="shared" si="18"/>
        <v>0.10960888459681313</v>
      </c>
      <c r="H91" s="37">
        <f t="shared" si="18"/>
        <v>0.08395661929693343</v>
      </c>
      <c r="I91" s="37">
        <f t="shared" si="18"/>
        <v>0.08163265306122448</v>
      </c>
      <c r="J91" s="37">
        <f t="shared" si="18"/>
        <v>0.13524439544285188</v>
      </c>
      <c r="K91" s="37">
        <f t="shared" si="18"/>
        <v>0.11708672355626117</v>
      </c>
      <c r="L91" s="37">
        <f t="shared" si="18"/>
        <v>0.09852820932134096</v>
      </c>
      <c r="M91" s="37">
        <f t="shared" si="18"/>
        <v>0.08832531700918234</v>
      </c>
    </row>
    <row r="92" spans="1:13" ht="13.5" thickBot="1">
      <c r="A92" s="60"/>
      <c r="B92" s="37">
        <f>+B90/B$120</f>
        <v>0.5119549929676512</v>
      </c>
      <c r="C92" s="37">
        <f aca="true" t="shared" si="19" ref="C92:M92">+C90/C110</f>
        <v>0.4824939402100727</v>
      </c>
      <c r="D92" s="37">
        <f t="shared" si="19"/>
        <v>0.5059797608095676</v>
      </c>
      <c r="E92" s="37">
        <f t="shared" si="19"/>
        <v>0.4984935634072857</v>
      </c>
      <c r="F92" s="37">
        <f t="shared" si="19"/>
        <v>0.4848521717970556</v>
      </c>
      <c r="G92" s="37">
        <f t="shared" si="19"/>
        <v>0.48376547535622516</v>
      </c>
      <c r="H92" s="37">
        <f t="shared" si="19"/>
        <v>0.47036059806508357</v>
      </c>
      <c r="I92" s="37">
        <f t="shared" si="19"/>
        <v>0.4714611872146119</v>
      </c>
      <c r="J92" s="37">
        <f t="shared" si="19"/>
        <v>0.5126707489401789</v>
      </c>
      <c r="K92" s="37">
        <f t="shared" si="19"/>
        <v>0.5142361465455658</v>
      </c>
      <c r="L92" s="37">
        <f t="shared" si="19"/>
        <v>0.5107004906566447</v>
      </c>
      <c r="M92" s="37">
        <f t="shared" si="19"/>
        <v>0.524421004356799</v>
      </c>
    </row>
    <row r="93" spans="1:14" ht="14.25" thickBot="1" thickTop="1">
      <c r="A93" s="62" t="s">
        <v>31</v>
      </c>
      <c r="B93" s="63">
        <f>+B$11</f>
        <v>40179</v>
      </c>
      <c r="C93" s="63">
        <f aca="true" t="shared" si="20" ref="C93:N93">+C73</f>
        <v>40210</v>
      </c>
      <c r="D93" s="64">
        <f t="shared" si="20"/>
        <v>40241</v>
      </c>
      <c r="E93" s="63">
        <f t="shared" si="20"/>
        <v>40272</v>
      </c>
      <c r="F93" s="63">
        <f t="shared" si="20"/>
        <v>40303</v>
      </c>
      <c r="G93" s="64">
        <f t="shared" si="20"/>
        <v>40334</v>
      </c>
      <c r="H93" s="63">
        <f t="shared" si="20"/>
        <v>40365</v>
      </c>
      <c r="I93" s="63">
        <f t="shared" si="20"/>
        <v>40396</v>
      </c>
      <c r="J93" s="63">
        <f t="shared" si="20"/>
        <v>40427</v>
      </c>
      <c r="K93" s="63">
        <f t="shared" si="20"/>
        <v>40458</v>
      </c>
      <c r="L93" s="63">
        <f t="shared" si="20"/>
        <v>40489</v>
      </c>
      <c r="M93" s="63">
        <f t="shared" si="20"/>
        <v>40520</v>
      </c>
      <c r="N93" s="63" t="str">
        <f t="shared" si="20"/>
        <v>Ac. 2010</v>
      </c>
    </row>
    <row r="94" spans="1:14" ht="12.75">
      <c r="A94" s="9" t="s">
        <v>143</v>
      </c>
      <c r="B94" s="12">
        <f aca="true" t="shared" si="21" ref="B94:M97">+B74+B54</f>
        <v>343</v>
      </c>
      <c r="C94" s="12">
        <f t="shared" si="21"/>
        <v>400</v>
      </c>
      <c r="D94" s="12">
        <f t="shared" si="21"/>
        <v>484</v>
      </c>
      <c r="E94" s="12">
        <f t="shared" si="21"/>
        <v>422</v>
      </c>
      <c r="F94" s="12">
        <f t="shared" si="21"/>
        <v>365</v>
      </c>
      <c r="G94" s="12">
        <f t="shared" si="21"/>
        <v>396</v>
      </c>
      <c r="H94" s="12">
        <f t="shared" si="21"/>
        <v>448</v>
      </c>
      <c r="I94" s="12">
        <f t="shared" si="21"/>
        <v>223</v>
      </c>
      <c r="J94" s="12">
        <f t="shared" si="21"/>
        <v>465</v>
      </c>
      <c r="K94" s="12">
        <f t="shared" si="21"/>
        <v>495</v>
      </c>
      <c r="L94" s="12">
        <f t="shared" si="21"/>
        <v>442</v>
      </c>
      <c r="M94" s="12">
        <f t="shared" si="21"/>
        <v>411</v>
      </c>
      <c r="N94" s="12">
        <f aca="true" t="shared" si="22" ref="N94:N110">SUM(B94:M94)</f>
        <v>4894</v>
      </c>
    </row>
    <row r="95" spans="1:14" ht="12.75">
      <c r="A95" s="9" t="s">
        <v>144</v>
      </c>
      <c r="B95" s="12">
        <f t="shared" si="21"/>
        <v>157</v>
      </c>
      <c r="C95" s="12">
        <f t="shared" si="21"/>
        <v>222</v>
      </c>
      <c r="D95" s="12">
        <f t="shared" si="21"/>
        <v>201</v>
      </c>
      <c r="E95" s="12">
        <f t="shared" si="21"/>
        <v>204</v>
      </c>
      <c r="F95" s="12">
        <f t="shared" si="21"/>
        <v>238</v>
      </c>
      <c r="G95" s="12">
        <f t="shared" si="21"/>
        <v>187</v>
      </c>
      <c r="H95" s="12">
        <f t="shared" si="21"/>
        <v>66</v>
      </c>
      <c r="I95" s="12">
        <f t="shared" si="21"/>
        <v>37</v>
      </c>
      <c r="J95" s="12">
        <f t="shared" si="21"/>
        <v>123</v>
      </c>
      <c r="K95" s="12">
        <f t="shared" si="21"/>
        <v>130</v>
      </c>
      <c r="L95" s="12">
        <f t="shared" si="21"/>
        <v>89</v>
      </c>
      <c r="M95" s="12">
        <f t="shared" si="21"/>
        <v>69</v>
      </c>
      <c r="N95" s="12">
        <f t="shared" si="22"/>
        <v>1723</v>
      </c>
    </row>
    <row r="96" spans="1:14" ht="12.75">
      <c r="A96" s="9" t="s">
        <v>145</v>
      </c>
      <c r="B96" s="12">
        <f t="shared" si="21"/>
        <v>3</v>
      </c>
      <c r="C96" s="12">
        <f t="shared" si="21"/>
        <v>0</v>
      </c>
      <c r="D96" s="12">
        <f t="shared" si="21"/>
        <v>8</v>
      </c>
      <c r="E96" s="12">
        <f t="shared" si="21"/>
        <v>4</v>
      </c>
      <c r="F96" s="12">
        <f t="shared" si="21"/>
        <v>8</v>
      </c>
      <c r="G96" s="12">
        <f t="shared" si="21"/>
        <v>11</v>
      </c>
      <c r="H96" s="12">
        <f t="shared" si="21"/>
        <v>5</v>
      </c>
      <c r="I96" s="12">
        <f t="shared" si="21"/>
        <v>2</v>
      </c>
      <c r="J96" s="12">
        <f t="shared" si="21"/>
        <v>6</v>
      </c>
      <c r="K96" s="12">
        <f t="shared" si="21"/>
        <v>10</v>
      </c>
      <c r="L96" s="12">
        <f t="shared" si="21"/>
        <v>8</v>
      </c>
      <c r="M96" s="12">
        <f t="shared" si="21"/>
        <v>1</v>
      </c>
      <c r="N96" s="12">
        <f t="shared" si="22"/>
        <v>66</v>
      </c>
    </row>
    <row r="97" spans="1:14" ht="12.75">
      <c r="A97" s="9" t="s">
        <v>146</v>
      </c>
      <c r="B97" s="12">
        <f t="shared" si="21"/>
        <v>611</v>
      </c>
      <c r="C97" s="12">
        <f t="shared" si="21"/>
        <v>578</v>
      </c>
      <c r="D97" s="12">
        <f t="shared" si="21"/>
        <v>684</v>
      </c>
      <c r="E97" s="12">
        <f t="shared" si="21"/>
        <v>461</v>
      </c>
      <c r="F97" s="12">
        <f t="shared" si="21"/>
        <v>490</v>
      </c>
      <c r="G97" s="12">
        <f t="shared" si="21"/>
        <v>435</v>
      </c>
      <c r="H97" s="12">
        <f t="shared" si="21"/>
        <v>553</v>
      </c>
      <c r="I97" s="12">
        <f t="shared" si="21"/>
        <v>369</v>
      </c>
      <c r="J97" s="12">
        <f t="shared" si="21"/>
        <v>920</v>
      </c>
      <c r="K97" s="12">
        <f t="shared" si="21"/>
        <v>729</v>
      </c>
      <c r="L97" s="12">
        <f t="shared" si="21"/>
        <v>625</v>
      </c>
      <c r="M97" s="12">
        <f t="shared" si="21"/>
        <v>477</v>
      </c>
      <c r="N97" s="12">
        <f t="shared" si="22"/>
        <v>6932</v>
      </c>
    </row>
    <row r="98" spans="1:14" ht="12.75">
      <c r="A98" s="74" t="s">
        <v>147</v>
      </c>
      <c r="B98" s="75">
        <f aca="true" t="shared" si="23" ref="B98:M98">SUM(B94:B97)</f>
        <v>1114</v>
      </c>
      <c r="C98" s="61">
        <f t="shared" si="23"/>
        <v>1200</v>
      </c>
      <c r="D98" s="61">
        <f t="shared" si="23"/>
        <v>1377</v>
      </c>
      <c r="E98" s="61">
        <f t="shared" si="23"/>
        <v>1091</v>
      </c>
      <c r="F98" s="61">
        <f t="shared" si="23"/>
        <v>1101</v>
      </c>
      <c r="G98" s="61">
        <f t="shared" si="23"/>
        <v>1029</v>
      </c>
      <c r="H98" s="61">
        <f t="shared" si="23"/>
        <v>1072</v>
      </c>
      <c r="I98" s="61">
        <f t="shared" si="23"/>
        <v>631</v>
      </c>
      <c r="J98" s="61">
        <f t="shared" si="23"/>
        <v>1514</v>
      </c>
      <c r="K98" s="61">
        <f t="shared" si="23"/>
        <v>1364</v>
      </c>
      <c r="L98" s="61">
        <f t="shared" si="23"/>
        <v>1164</v>
      </c>
      <c r="M98" s="61">
        <f t="shared" si="23"/>
        <v>958</v>
      </c>
      <c r="N98" s="61">
        <f t="shared" si="22"/>
        <v>13615</v>
      </c>
    </row>
    <row r="99" spans="1:14" ht="12.75">
      <c r="A99" s="9" t="s">
        <v>148</v>
      </c>
      <c r="B99" s="12">
        <f aca="true" t="shared" si="24" ref="B99:M108">+B79+B59</f>
        <v>8</v>
      </c>
      <c r="C99" s="12">
        <f t="shared" si="24"/>
        <v>11</v>
      </c>
      <c r="D99" s="12">
        <f t="shared" si="24"/>
        <v>16</v>
      </c>
      <c r="E99" s="12">
        <f t="shared" si="24"/>
        <v>10</v>
      </c>
      <c r="F99" s="12">
        <f t="shared" si="24"/>
        <v>57</v>
      </c>
      <c r="G99" s="12">
        <f t="shared" si="24"/>
        <v>20</v>
      </c>
      <c r="H99" s="12">
        <f t="shared" si="24"/>
        <v>16</v>
      </c>
      <c r="I99" s="12">
        <f t="shared" si="24"/>
        <v>3</v>
      </c>
      <c r="J99" s="12">
        <f t="shared" si="24"/>
        <v>7</v>
      </c>
      <c r="K99" s="12">
        <f t="shared" si="24"/>
        <v>8</v>
      </c>
      <c r="L99" s="12">
        <f t="shared" si="24"/>
        <v>16</v>
      </c>
      <c r="M99" s="12">
        <f t="shared" si="24"/>
        <v>8</v>
      </c>
      <c r="N99" s="12">
        <f t="shared" si="22"/>
        <v>180</v>
      </c>
    </row>
    <row r="100" spans="1:14" ht="12.75">
      <c r="A100" s="9" t="s">
        <v>149</v>
      </c>
      <c r="B100" s="12">
        <f t="shared" si="24"/>
        <v>2881</v>
      </c>
      <c r="C100" s="12">
        <f t="shared" si="24"/>
        <v>2819</v>
      </c>
      <c r="D100" s="12">
        <f t="shared" si="24"/>
        <v>3519</v>
      </c>
      <c r="E100" s="12">
        <f t="shared" si="24"/>
        <v>3020</v>
      </c>
      <c r="F100" s="12">
        <f t="shared" si="24"/>
        <v>3190</v>
      </c>
      <c r="G100" s="12">
        <f t="shared" si="24"/>
        <v>3556</v>
      </c>
      <c r="H100" s="12">
        <f t="shared" si="24"/>
        <v>4434</v>
      </c>
      <c r="I100" s="12">
        <f t="shared" si="24"/>
        <v>2490</v>
      </c>
      <c r="J100" s="12">
        <f t="shared" si="24"/>
        <v>4157</v>
      </c>
      <c r="K100" s="12">
        <f t="shared" si="24"/>
        <v>3609</v>
      </c>
      <c r="L100" s="12">
        <f t="shared" si="24"/>
        <v>3434</v>
      </c>
      <c r="M100" s="12">
        <f t="shared" si="24"/>
        <v>3441</v>
      </c>
      <c r="N100" s="12">
        <f t="shared" si="22"/>
        <v>40550</v>
      </c>
    </row>
    <row r="101" spans="1:14" ht="12.75">
      <c r="A101" s="9" t="s">
        <v>150</v>
      </c>
      <c r="B101" s="12">
        <f t="shared" si="24"/>
        <v>14</v>
      </c>
      <c r="C101" s="12">
        <f t="shared" si="24"/>
        <v>12</v>
      </c>
      <c r="D101" s="12">
        <f t="shared" si="24"/>
        <v>13</v>
      </c>
      <c r="E101" s="12">
        <f t="shared" si="24"/>
        <v>10</v>
      </c>
      <c r="F101" s="12">
        <f t="shared" si="24"/>
        <v>21</v>
      </c>
      <c r="G101" s="12">
        <f t="shared" si="24"/>
        <v>5</v>
      </c>
      <c r="H101" s="12">
        <f t="shared" si="24"/>
        <v>24</v>
      </c>
      <c r="I101" s="12">
        <f t="shared" si="24"/>
        <v>7</v>
      </c>
      <c r="J101" s="12">
        <f t="shared" si="24"/>
        <v>21</v>
      </c>
      <c r="K101" s="12">
        <f t="shared" si="24"/>
        <v>16</v>
      </c>
      <c r="L101" s="12">
        <f t="shared" si="24"/>
        <v>26</v>
      </c>
      <c r="M101" s="12">
        <f t="shared" si="24"/>
        <v>15</v>
      </c>
      <c r="N101" s="12">
        <f t="shared" si="22"/>
        <v>184</v>
      </c>
    </row>
    <row r="102" spans="1:14" ht="12.75">
      <c r="A102" s="9" t="s">
        <v>151</v>
      </c>
      <c r="B102" s="12">
        <f t="shared" si="24"/>
        <v>1411</v>
      </c>
      <c r="C102" s="12">
        <f t="shared" si="24"/>
        <v>1304</v>
      </c>
      <c r="D102" s="12">
        <f t="shared" si="24"/>
        <v>1381</v>
      </c>
      <c r="E102" s="12">
        <f t="shared" si="24"/>
        <v>1195</v>
      </c>
      <c r="F102" s="12">
        <f t="shared" si="24"/>
        <v>1498</v>
      </c>
      <c r="G102" s="12">
        <f t="shared" si="24"/>
        <v>1414</v>
      </c>
      <c r="H102" s="12">
        <f t="shared" si="24"/>
        <v>2063</v>
      </c>
      <c r="I102" s="12">
        <f t="shared" si="24"/>
        <v>1188</v>
      </c>
      <c r="J102" s="12">
        <f t="shared" si="24"/>
        <v>1636</v>
      </c>
      <c r="K102" s="12">
        <f t="shared" si="24"/>
        <v>1980</v>
      </c>
      <c r="L102" s="12">
        <f t="shared" si="24"/>
        <v>2038</v>
      </c>
      <c r="M102" s="12">
        <f t="shared" si="24"/>
        <v>2032</v>
      </c>
      <c r="N102" s="12">
        <f t="shared" si="22"/>
        <v>19140</v>
      </c>
    </row>
    <row r="103" spans="1:14" ht="12.75">
      <c r="A103" s="9" t="s">
        <v>152</v>
      </c>
      <c r="B103" s="12">
        <f t="shared" si="24"/>
        <v>12</v>
      </c>
      <c r="C103" s="12">
        <f t="shared" si="24"/>
        <v>19</v>
      </c>
      <c r="D103" s="12">
        <f t="shared" si="24"/>
        <v>22</v>
      </c>
      <c r="E103" s="12">
        <f t="shared" si="24"/>
        <v>20</v>
      </c>
      <c r="F103" s="12">
        <f t="shared" si="24"/>
        <v>40</v>
      </c>
      <c r="G103" s="12">
        <f t="shared" si="24"/>
        <v>17</v>
      </c>
      <c r="H103" s="12">
        <f t="shared" si="24"/>
        <v>13</v>
      </c>
      <c r="I103" s="12">
        <f t="shared" si="24"/>
        <v>8</v>
      </c>
      <c r="J103" s="12">
        <f t="shared" si="24"/>
        <v>21</v>
      </c>
      <c r="K103" s="12">
        <f t="shared" si="24"/>
        <v>17</v>
      </c>
      <c r="L103" s="12">
        <f t="shared" si="24"/>
        <v>15</v>
      </c>
      <c r="M103" s="12">
        <f t="shared" si="24"/>
        <v>28</v>
      </c>
      <c r="N103" s="12">
        <f t="shared" si="22"/>
        <v>232</v>
      </c>
    </row>
    <row r="104" spans="1:14" ht="12.75">
      <c r="A104" s="9" t="s">
        <v>153</v>
      </c>
      <c r="B104" s="12">
        <f t="shared" si="24"/>
        <v>2339</v>
      </c>
      <c r="C104" s="12">
        <f t="shared" si="24"/>
        <v>2015</v>
      </c>
      <c r="D104" s="12">
        <f t="shared" si="24"/>
        <v>2300</v>
      </c>
      <c r="E104" s="12">
        <f t="shared" si="24"/>
        <v>1899</v>
      </c>
      <c r="F104" s="12">
        <f t="shared" si="24"/>
        <v>2194</v>
      </c>
      <c r="G104" s="12">
        <f t="shared" si="24"/>
        <v>2451</v>
      </c>
      <c r="H104" s="12">
        <f t="shared" si="24"/>
        <v>3691</v>
      </c>
      <c r="I104" s="12">
        <f t="shared" si="24"/>
        <v>1781</v>
      </c>
      <c r="J104" s="12">
        <f t="shared" si="24"/>
        <v>3149</v>
      </c>
      <c r="K104" s="12">
        <f t="shared" si="24"/>
        <v>2724</v>
      </c>
      <c r="L104" s="12">
        <f t="shared" si="24"/>
        <v>2813</v>
      </c>
      <c r="M104" s="12">
        <f t="shared" si="24"/>
        <v>2188</v>
      </c>
      <c r="N104" s="12">
        <f t="shared" si="22"/>
        <v>29544</v>
      </c>
    </row>
    <row r="105" spans="1:14" ht="12.75">
      <c r="A105" s="9" t="s">
        <v>154</v>
      </c>
      <c r="B105" s="12">
        <f t="shared" si="24"/>
        <v>23</v>
      </c>
      <c r="C105" s="12">
        <f t="shared" si="24"/>
        <v>20</v>
      </c>
      <c r="D105" s="12">
        <f t="shared" si="24"/>
        <v>39</v>
      </c>
      <c r="E105" s="12">
        <f t="shared" si="24"/>
        <v>32</v>
      </c>
      <c r="F105" s="12">
        <f t="shared" si="24"/>
        <v>80</v>
      </c>
      <c r="G105" s="12">
        <f t="shared" si="24"/>
        <v>45</v>
      </c>
      <c r="H105" s="12">
        <f t="shared" si="24"/>
        <v>34</v>
      </c>
      <c r="I105" s="12">
        <f t="shared" si="24"/>
        <v>14</v>
      </c>
      <c r="J105" s="12">
        <f t="shared" si="24"/>
        <v>84</v>
      </c>
      <c r="K105" s="12">
        <f t="shared" si="24"/>
        <v>64</v>
      </c>
      <c r="L105" s="12">
        <f t="shared" si="24"/>
        <v>52</v>
      </c>
      <c r="M105" s="12">
        <f t="shared" si="24"/>
        <v>29</v>
      </c>
      <c r="N105" s="12">
        <f t="shared" si="22"/>
        <v>516</v>
      </c>
    </row>
    <row r="106" spans="1:14" ht="12.75">
      <c r="A106" s="9" t="s">
        <v>155</v>
      </c>
      <c r="B106" s="12">
        <f t="shared" si="24"/>
        <v>14</v>
      </c>
      <c r="C106" s="12">
        <f t="shared" si="24"/>
        <v>16</v>
      </c>
      <c r="D106" s="12">
        <f t="shared" si="24"/>
        <v>13</v>
      </c>
      <c r="E106" s="12">
        <f t="shared" si="24"/>
        <v>20</v>
      </c>
      <c r="F106" s="12">
        <f t="shared" si="24"/>
        <v>27</v>
      </c>
      <c r="G106" s="12">
        <f t="shared" si="24"/>
        <v>15</v>
      </c>
      <c r="H106" s="12">
        <f t="shared" si="24"/>
        <v>12</v>
      </c>
      <c r="I106" s="12">
        <f t="shared" si="24"/>
        <v>7</v>
      </c>
      <c r="J106" s="12">
        <f t="shared" si="24"/>
        <v>20</v>
      </c>
      <c r="K106" s="12">
        <f t="shared" si="24"/>
        <v>13</v>
      </c>
      <c r="L106" s="12">
        <f t="shared" si="24"/>
        <v>15</v>
      </c>
      <c r="M106" s="12">
        <f t="shared" si="24"/>
        <v>17</v>
      </c>
      <c r="N106" s="12">
        <f t="shared" si="22"/>
        <v>189</v>
      </c>
    </row>
    <row r="107" spans="1:14" ht="12.75">
      <c r="A107" s="79" t="s">
        <v>156</v>
      </c>
      <c r="B107" s="12">
        <f t="shared" si="24"/>
        <v>1</v>
      </c>
      <c r="C107" s="12">
        <f t="shared" si="24"/>
        <v>0</v>
      </c>
      <c r="D107" s="12">
        <f t="shared" si="24"/>
        <v>1</v>
      </c>
      <c r="E107" s="12">
        <f t="shared" si="24"/>
        <v>0</v>
      </c>
      <c r="F107" s="12">
        <f t="shared" si="24"/>
        <v>1</v>
      </c>
      <c r="G107" s="12">
        <f t="shared" si="24"/>
        <v>1</v>
      </c>
      <c r="H107" s="12">
        <f t="shared" si="24"/>
        <v>1</v>
      </c>
      <c r="I107" s="12">
        <f t="shared" si="24"/>
        <v>1</v>
      </c>
      <c r="J107" s="12">
        <f t="shared" si="24"/>
        <v>2</v>
      </c>
      <c r="K107" s="12">
        <f t="shared" si="24"/>
        <v>1</v>
      </c>
      <c r="L107" s="12">
        <f t="shared" si="24"/>
        <v>0</v>
      </c>
      <c r="M107" s="12">
        <f t="shared" si="24"/>
        <v>0</v>
      </c>
      <c r="N107" s="12">
        <f t="shared" si="22"/>
        <v>9</v>
      </c>
    </row>
    <row r="108" spans="1:14" ht="12.75">
      <c r="A108" s="9" t="s">
        <v>157</v>
      </c>
      <c r="B108" s="12">
        <f t="shared" si="24"/>
        <v>4</v>
      </c>
      <c r="C108" s="12">
        <f t="shared" si="24"/>
        <v>10</v>
      </c>
      <c r="D108" s="12">
        <f t="shared" si="24"/>
        <v>15</v>
      </c>
      <c r="E108" s="12">
        <f t="shared" si="24"/>
        <v>5</v>
      </c>
      <c r="F108" s="12">
        <f t="shared" si="24"/>
        <v>10</v>
      </c>
      <c r="G108" s="12">
        <f t="shared" si="24"/>
        <v>9</v>
      </c>
      <c r="H108" s="12">
        <f t="shared" si="24"/>
        <v>10</v>
      </c>
      <c r="I108" s="12">
        <f t="shared" si="24"/>
        <v>2</v>
      </c>
      <c r="J108" s="12">
        <f t="shared" si="24"/>
        <v>4</v>
      </c>
      <c r="K108" s="12">
        <f t="shared" si="24"/>
        <v>3</v>
      </c>
      <c r="L108" s="12">
        <f t="shared" si="24"/>
        <v>6</v>
      </c>
      <c r="M108" s="12">
        <f t="shared" si="24"/>
        <v>6</v>
      </c>
      <c r="N108" s="12">
        <f t="shared" si="22"/>
        <v>84</v>
      </c>
    </row>
    <row r="109" spans="1:14" ht="12.75">
      <c r="A109" s="74" t="s">
        <v>158</v>
      </c>
      <c r="B109" s="61">
        <f aca="true" t="shared" si="25" ref="B109:M109">SUM(B99:B108)</f>
        <v>6707</v>
      </c>
      <c r="C109" s="61">
        <f t="shared" si="25"/>
        <v>6226</v>
      </c>
      <c r="D109" s="61">
        <f t="shared" si="25"/>
        <v>7319</v>
      </c>
      <c r="E109" s="61">
        <f t="shared" si="25"/>
        <v>6211</v>
      </c>
      <c r="F109" s="61">
        <f t="shared" si="25"/>
        <v>7118</v>
      </c>
      <c r="G109" s="61">
        <f t="shared" si="25"/>
        <v>7533</v>
      </c>
      <c r="H109" s="61">
        <f t="shared" si="25"/>
        <v>10298</v>
      </c>
      <c r="I109" s="61">
        <f t="shared" si="25"/>
        <v>5501</v>
      </c>
      <c r="J109" s="61">
        <f t="shared" si="25"/>
        <v>9101</v>
      </c>
      <c r="K109" s="61">
        <f t="shared" si="25"/>
        <v>8435</v>
      </c>
      <c r="L109" s="61">
        <f t="shared" si="25"/>
        <v>8415</v>
      </c>
      <c r="M109" s="61">
        <f t="shared" si="25"/>
        <v>7764</v>
      </c>
      <c r="N109" s="61">
        <f t="shared" si="22"/>
        <v>90628</v>
      </c>
    </row>
    <row r="110" spans="1:14" ht="13.5" thickBot="1">
      <c r="A110" s="78" t="s">
        <v>31</v>
      </c>
      <c r="B110" s="6">
        <f aca="true" t="shared" si="26" ref="B110:M110">+B109+B98</f>
        <v>7821</v>
      </c>
      <c r="C110" s="6">
        <f t="shared" si="26"/>
        <v>7426</v>
      </c>
      <c r="D110" s="6">
        <f t="shared" si="26"/>
        <v>8696</v>
      </c>
      <c r="E110" s="6">
        <f t="shared" si="26"/>
        <v>7302</v>
      </c>
      <c r="F110" s="6">
        <f t="shared" si="26"/>
        <v>8219</v>
      </c>
      <c r="G110" s="6">
        <f t="shared" si="26"/>
        <v>8562</v>
      </c>
      <c r="H110" s="6">
        <f t="shared" si="26"/>
        <v>11370</v>
      </c>
      <c r="I110" s="6">
        <f t="shared" si="26"/>
        <v>6132</v>
      </c>
      <c r="J110" s="6">
        <f t="shared" si="26"/>
        <v>10615</v>
      </c>
      <c r="K110" s="6">
        <f t="shared" si="26"/>
        <v>9799</v>
      </c>
      <c r="L110" s="6">
        <f t="shared" si="26"/>
        <v>9579</v>
      </c>
      <c r="M110" s="6">
        <f t="shared" si="26"/>
        <v>8722</v>
      </c>
      <c r="N110" s="6">
        <f t="shared" si="22"/>
        <v>104243</v>
      </c>
    </row>
    <row r="111" spans="1:13" ht="13.5" thickTop="1">
      <c r="A111" s="60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ht="12.75">
      <c r="A112" s="9"/>
      <c r="B112" s="37"/>
      <c r="C112" s="9"/>
      <c r="D112" s="9"/>
      <c r="E112" s="9"/>
      <c r="F112" s="9"/>
      <c r="G112" s="9"/>
      <c r="H112" s="9"/>
      <c r="I112" s="9"/>
      <c r="J112" s="9"/>
      <c r="K112" s="37"/>
      <c r="L112" s="9"/>
      <c r="M112" s="9"/>
    </row>
    <row r="113" spans="1:13" ht="13.5" thickBot="1">
      <c r="A113" s="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4" ht="14.25" thickBot="1" thickTop="1">
      <c r="A114" s="63"/>
      <c r="B114" s="63">
        <f>+B$11</f>
        <v>40179</v>
      </c>
      <c r="C114" s="63">
        <f aca="true" t="shared" si="27" ref="C114:N114">+C73</f>
        <v>40210</v>
      </c>
      <c r="D114" s="63">
        <f t="shared" si="27"/>
        <v>40241</v>
      </c>
      <c r="E114" s="63">
        <f t="shared" si="27"/>
        <v>40272</v>
      </c>
      <c r="F114" s="63">
        <f t="shared" si="27"/>
        <v>40303</v>
      </c>
      <c r="G114" s="63">
        <f t="shared" si="27"/>
        <v>40334</v>
      </c>
      <c r="H114" s="63">
        <f t="shared" si="27"/>
        <v>40365</v>
      </c>
      <c r="I114" s="63">
        <f t="shared" si="27"/>
        <v>40396</v>
      </c>
      <c r="J114" s="63">
        <f t="shared" si="27"/>
        <v>40427</v>
      </c>
      <c r="K114" s="63">
        <f t="shared" si="27"/>
        <v>40458</v>
      </c>
      <c r="L114" s="63">
        <f t="shared" si="27"/>
        <v>40489</v>
      </c>
      <c r="M114" s="63">
        <f t="shared" si="27"/>
        <v>40520</v>
      </c>
      <c r="N114" s="63" t="str">
        <f t="shared" si="27"/>
        <v>Ac. 2010</v>
      </c>
    </row>
    <row r="115" spans="1:14" ht="12.75">
      <c r="A115" s="9" t="s">
        <v>36</v>
      </c>
      <c r="B115" s="12">
        <v>323</v>
      </c>
      <c r="C115" s="12">
        <v>296</v>
      </c>
      <c r="D115" s="12">
        <v>415</v>
      </c>
      <c r="E115" s="12">
        <v>414</v>
      </c>
      <c r="F115" s="12">
        <v>400</v>
      </c>
      <c r="G115" s="12">
        <v>543</v>
      </c>
      <c r="H115" s="12">
        <v>887</v>
      </c>
      <c r="I115" s="12">
        <v>412</v>
      </c>
      <c r="J115" s="12">
        <v>559</v>
      </c>
      <c r="K115" s="12">
        <v>547</v>
      </c>
      <c r="L115" s="12">
        <v>479</v>
      </c>
      <c r="M115" s="12">
        <v>563</v>
      </c>
      <c r="N115" s="12">
        <f aca="true" t="shared" si="28" ref="N115:N120">SUM(B115:M115)</f>
        <v>5838</v>
      </c>
    </row>
    <row r="116" spans="1:14" ht="12.75">
      <c r="A116" s="9" t="s">
        <v>37</v>
      </c>
      <c r="B116" s="12">
        <v>1466</v>
      </c>
      <c r="C116" s="12">
        <v>1389</v>
      </c>
      <c r="D116" s="12">
        <v>1719</v>
      </c>
      <c r="E116" s="12">
        <v>1457</v>
      </c>
      <c r="F116" s="12">
        <v>1629</v>
      </c>
      <c r="G116" s="12">
        <v>1966</v>
      </c>
      <c r="H116" s="12">
        <v>2593</v>
      </c>
      <c r="I116" s="12">
        <v>1153</v>
      </c>
      <c r="J116" s="12">
        <v>2152</v>
      </c>
      <c r="K116" s="12">
        <v>1976</v>
      </c>
      <c r="L116" s="12">
        <v>1877</v>
      </c>
      <c r="M116" s="12">
        <v>1814</v>
      </c>
      <c r="N116" s="12">
        <f t="shared" si="28"/>
        <v>21191</v>
      </c>
    </row>
    <row r="117" spans="1:14" ht="12.75">
      <c r="A117" s="9" t="s">
        <v>38</v>
      </c>
      <c r="B117" s="12">
        <v>1496</v>
      </c>
      <c r="C117" s="12">
        <v>1448</v>
      </c>
      <c r="D117" s="12">
        <v>1673</v>
      </c>
      <c r="E117" s="12">
        <v>1349</v>
      </c>
      <c r="F117" s="12">
        <v>1536</v>
      </c>
      <c r="G117" s="12">
        <v>1541</v>
      </c>
      <c r="H117" s="12">
        <v>2037</v>
      </c>
      <c r="I117" s="12">
        <v>1130</v>
      </c>
      <c r="J117" s="12">
        <v>1991</v>
      </c>
      <c r="K117" s="12">
        <v>1857</v>
      </c>
      <c r="L117" s="12">
        <v>1803</v>
      </c>
      <c r="M117" s="12">
        <v>1611</v>
      </c>
      <c r="N117" s="12">
        <f t="shared" si="28"/>
        <v>19472</v>
      </c>
    </row>
    <row r="118" spans="1:14" ht="12.75">
      <c r="A118" s="9" t="s">
        <v>39</v>
      </c>
      <c r="B118" s="12">
        <v>3236</v>
      </c>
      <c r="C118" s="12">
        <v>3138</v>
      </c>
      <c r="D118" s="12">
        <v>3566</v>
      </c>
      <c r="E118" s="12">
        <v>2971</v>
      </c>
      <c r="F118" s="12">
        <v>3444</v>
      </c>
      <c r="G118" s="12">
        <v>3370</v>
      </c>
      <c r="H118" s="12">
        <v>4264</v>
      </c>
      <c r="I118" s="12">
        <v>2495</v>
      </c>
      <c r="J118" s="12">
        <v>4257</v>
      </c>
      <c r="K118" s="12">
        <v>4016</v>
      </c>
      <c r="L118" s="12">
        <v>3970</v>
      </c>
      <c r="M118" s="12">
        <v>3446</v>
      </c>
      <c r="N118" s="12">
        <f t="shared" si="28"/>
        <v>42173</v>
      </c>
    </row>
    <row r="119" spans="1:14" ht="12.75">
      <c r="A119" s="9" t="s">
        <v>40</v>
      </c>
      <c r="B119" s="12">
        <v>1300</v>
      </c>
      <c r="C119" s="12">
        <v>1155</v>
      </c>
      <c r="D119" s="12">
        <v>1323</v>
      </c>
      <c r="E119" s="12">
        <v>1111</v>
      </c>
      <c r="F119" s="12">
        <v>1210</v>
      </c>
      <c r="G119" s="12">
        <v>1142</v>
      </c>
      <c r="H119" s="12">
        <v>1589</v>
      </c>
      <c r="I119" s="12">
        <v>942</v>
      </c>
      <c r="J119" s="12">
        <v>1656</v>
      </c>
      <c r="K119" s="12">
        <v>1403</v>
      </c>
      <c r="L119" s="12">
        <v>1450</v>
      </c>
      <c r="M119" s="12">
        <v>1288</v>
      </c>
      <c r="N119" s="12">
        <f t="shared" si="28"/>
        <v>15569</v>
      </c>
    </row>
    <row r="120" spans="1:14" ht="13.5" thickBot="1">
      <c r="A120" s="52" t="s">
        <v>31</v>
      </c>
      <c r="B120" s="6">
        <f aca="true" t="shared" si="29" ref="B120:M120">SUM(B115:B119)</f>
        <v>7821</v>
      </c>
      <c r="C120" s="6">
        <f t="shared" si="29"/>
        <v>7426</v>
      </c>
      <c r="D120" s="6">
        <f t="shared" si="29"/>
        <v>8696</v>
      </c>
      <c r="E120" s="6">
        <f t="shared" si="29"/>
        <v>7302</v>
      </c>
      <c r="F120" s="6">
        <f t="shared" si="29"/>
        <v>8219</v>
      </c>
      <c r="G120" s="6">
        <f t="shared" si="29"/>
        <v>8562</v>
      </c>
      <c r="H120" s="6">
        <f t="shared" si="29"/>
        <v>11370</v>
      </c>
      <c r="I120" s="6">
        <f t="shared" si="29"/>
        <v>6132</v>
      </c>
      <c r="J120" s="6">
        <f t="shared" si="29"/>
        <v>10615</v>
      </c>
      <c r="K120" s="6">
        <f t="shared" si="29"/>
        <v>9799</v>
      </c>
      <c r="L120" s="6">
        <f t="shared" si="29"/>
        <v>9579</v>
      </c>
      <c r="M120" s="6">
        <f t="shared" si="29"/>
        <v>8722</v>
      </c>
      <c r="N120" s="6">
        <f t="shared" si="28"/>
        <v>104243</v>
      </c>
    </row>
    <row r="121" spans="1:13" ht="13.5" thickTop="1">
      <c r="A121" s="26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1:13" ht="12.75">
      <c r="A122" s="70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3.5" thickBot="1">
      <c r="A123" s="9" t="s">
        <v>159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4" ht="14.25" thickBot="1" thickTop="1">
      <c r="A124" s="7"/>
      <c r="B124" s="63">
        <f>+B$11</f>
        <v>40179</v>
      </c>
      <c r="C124" s="63">
        <f aca="true" t="shared" si="30" ref="C124:N124">+C73</f>
        <v>40210</v>
      </c>
      <c r="D124" s="63">
        <f t="shared" si="30"/>
        <v>40241</v>
      </c>
      <c r="E124" s="63">
        <f t="shared" si="30"/>
        <v>40272</v>
      </c>
      <c r="F124" s="63">
        <f t="shared" si="30"/>
        <v>40303</v>
      </c>
      <c r="G124" s="63">
        <f t="shared" si="30"/>
        <v>40334</v>
      </c>
      <c r="H124" s="63">
        <f t="shared" si="30"/>
        <v>40365</v>
      </c>
      <c r="I124" s="63">
        <f t="shared" si="30"/>
        <v>40396</v>
      </c>
      <c r="J124" s="63">
        <f t="shared" si="30"/>
        <v>40427</v>
      </c>
      <c r="K124" s="63">
        <f t="shared" si="30"/>
        <v>40458</v>
      </c>
      <c r="L124" s="63">
        <f t="shared" si="30"/>
        <v>40489</v>
      </c>
      <c r="M124" s="63">
        <f t="shared" si="30"/>
        <v>40520</v>
      </c>
      <c r="N124" s="63" t="str">
        <f t="shared" si="30"/>
        <v>Ac. 2010</v>
      </c>
    </row>
    <row r="125" spans="1:14" ht="12.75">
      <c r="A125" s="9" t="s">
        <v>41</v>
      </c>
      <c r="B125" s="12">
        <v>2300</v>
      </c>
      <c r="C125" s="12">
        <v>2091</v>
      </c>
      <c r="D125" s="12">
        <v>2620</v>
      </c>
      <c r="E125" s="12">
        <v>2234</v>
      </c>
      <c r="F125" s="12">
        <v>2572</v>
      </c>
      <c r="G125" s="12">
        <v>2560</v>
      </c>
      <c r="H125" s="12">
        <v>3715</v>
      </c>
      <c r="I125" s="12">
        <v>2276</v>
      </c>
      <c r="J125" s="12">
        <v>2964</v>
      </c>
      <c r="K125" s="12">
        <v>3013</v>
      </c>
      <c r="L125" s="12">
        <v>3157</v>
      </c>
      <c r="M125" s="12">
        <v>3655</v>
      </c>
      <c r="N125" s="12">
        <f aca="true" t="shared" si="31" ref="N125:N134">SUM(B125:M125)</f>
        <v>33157</v>
      </c>
    </row>
    <row r="126" spans="1:14" ht="12.75">
      <c r="A126" s="9" t="s">
        <v>42</v>
      </c>
      <c r="B126" s="12">
        <v>746</v>
      </c>
      <c r="C126" s="12">
        <v>802</v>
      </c>
      <c r="D126" s="12">
        <v>780</v>
      </c>
      <c r="E126" s="12">
        <v>750</v>
      </c>
      <c r="F126" s="12">
        <v>928</v>
      </c>
      <c r="G126" s="12">
        <v>1217</v>
      </c>
      <c r="H126" s="12">
        <v>1783</v>
      </c>
      <c r="I126" s="12">
        <v>691</v>
      </c>
      <c r="J126" s="12">
        <v>1060</v>
      </c>
      <c r="K126" s="12">
        <v>986</v>
      </c>
      <c r="L126" s="12">
        <v>1121</v>
      </c>
      <c r="M126" s="12">
        <v>864</v>
      </c>
      <c r="N126" s="12">
        <f t="shared" si="31"/>
        <v>11728</v>
      </c>
    </row>
    <row r="127" spans="1:14" ht="12.75">
      <c r="A127" s="9" t="s">
        <v>43</v>
      </c>
      <c r="B127" s="12">
        <v>757</v>
      </c>
      <c r="C127" s="12">
        <v>697</v>
      </c>
      <c r="D127" s="12">
        <v>927</v>
      </c>
      <c r="E127" s="12">
        <v>812</v>
      </c>
      <c r="F127" s="12">
        <v>733</v>
      </c>
      <c r="G127" s="12">
        <v>903</v>
      </c>
      <c r="H127" s="12">
        <v>1436</v>
      </c>
      <c r="I127" s="12">
        <v>448</v>
      </c>
      <c r="J127" s="12">
        <v>1170</v>
      </c>
      <c r="K127" s="12">
        <v>959</v>
      </c>
      <c r="L127" s="12">
        <v>810</v>
      </c>
      <c r="M127" s="12">
        <v>697</v>
      </c>
      <c r="N127" s="12">
        <f t="shared" si="31"/>
        <v>10349</v>
      </c>
    </row>
    <row r="128" spans="1:14" ht="12.75">
      <c r="A128" s="9" t="s">
        <v>44</v>
      </c>
      <c r="B128" s="12">
        <v>214</v>
      </c>
      <c r="C128" s="12">
        <v>175</v>
      </c>
      <c r="D128" s="12">
        <v>207</v>
      </c>
      <c r="E128" s="12">
        <v>197</v>
      </c>
      <c r="F128" s="12">
        <v>236</v>
      </c>
      <c r="G128" s="12">
        <v>186</v>
      </c>
      <c r="H128" s="12">
        <v>160</v>
      </c>
      <c r="I128" s="12">
        <v>104</v>
      </c>
      <c r="J128" s="12">
        <v>622</v>
      </c>
      <c r="K128" s="12">
        <v>455</v>
      </c>
      <c r="L128" s="12">
        <v>241</v>
      </c>
      <c r="M128" s="12">
        <v>210</v>
      </c>
      <c r="N128" s="12">
        <f t="shared" si="31"/>
        <v>3007</v>
      </c>
    </row>
    <row r="129" spans="1:14" ht="12.75">
      <c r="A129" s="9" t="s">
        <v>45</v>
      </c>
      <c r="B129" s="12">
        <v>0</v>
      </c>
      <c r="C129" s="12">
        <v>6</v>
      </c>
      <c r="D129" s="12">
        <v>3</v>
      </c>
      <c r="E129" s="12">
        <v>5</v>
      </c>
      <c r="F129" s="12">
        <v>4</v>
      </c>
      <c r="G129" s="12">
        <v>1</v>
      </c>
      <c r="H129" s="12">
        <v>6</v>
      </c>
      <c r="I129" s="12">
        <v>3</v>
      </c>
      <c r="J129" s="12">
        <v>6</v>
      </c>
      <c r="K129" s="12">
        <v>2</v>
      </c>
      <c r="L129" s="12">
        <v>4</v>
      </c>
      <c r="M129" s="12">
        <v>5</v>
      </c>
      <c r="N129" s="12">
        <f t="shared" si="31"/>
        <v>45</v>
      </c>
    </row>
    <row r="130" spans="1:14" ht="12.75">
      <c r="A130" s="9" t="s">
        <v>46</v>
      </c>
      <c r="B130" s="12">
        <v>2</v>
      </c>
      <c r="C130" s="12">
        <v>12</v>
      </c>
      <c r="D130" s="12">
        <v>9</v>
      </c>
      <c r="E130" s="12">
        <v>14</v>
      </c>
      <c r="F130" s="12">
        <v>15</v>
      </c>
      <c r="G130" s="12">
        <v>4</v>
      </c>
      <c r="H130" s="12">
        <v>0</v>
      </c>
      <c r="I130" s="12">
        <v>1</v>
      </c>
      <c r="J130" s="12">
        <v>7</v>
      </c>
      <c r="K130" s="12">
        <v>2</v>
      </c>
      <c r="L130" s="12">
        <v>3</v>
      </c>
      <c r="M130" s="12">
        <v>1</v>
      </c>
      <c r="N130" s="12">
        <f t="shared" si="31"/>
        <v>70</v>
      </c>
    </row>
    <row r="131" spans="1:14" ht="12.75">
      <c r="A131" s="9" t="s">
        <v>47</v>
      </c>
      <c r="B131" s="12">
        <v>28</v>
      </c>
      <c r="C131" s="12">
        <v>30</v>
      </c>
      <c r="D131" s="12">
        <v>35</v>
      </c>
      <c r="E131" s="12">
        <v>47</v>
      </c>
      <c r="F131" s="12">
        <v>61</v>
      </c>
      <c r="G131" s="12">
        <v>34</v>
      </c>
      <c r="H131" s="12">
        <v>29</v>
      </c>
      <c r="I131" s="12">
        <v>23</v>
      </c>
      <c r="J131" s="12">
        <v>55</v>
      </c>
      <c r="K131" s="12">
        <v>29</v>
      </c>
      <c r="L131" s="12">
        <v>25</v>
      </c>
      <c r="M131" s="12">
        <v>40</v>
      </c>
      <c r="N131" s="12">
        <f t="shared" si="31"/>
        <v>436</v>
      </c>
    </row>
    <row r="132" spans="1:14" ht="12.75">
      <c r="A132" s="9" t="s">
        <v>48</v>
      </c>
      <c r="B132" s="12">
        <v>2660</v>
      </c>
      <c r="C132" s="12">
        <v>2413</v>
      </c>
      <c r="D132" s="12">
        <v>2738</v>
      </c>
      <c r="E132" s="12">
        <v>2152</v>
      </c>
      <c r="F132" s="12">
        <v>2569</v>
      </c>
      <c r="G132" s="12">
        <v>2628</v>
      </c>
      <c r="H132" s="12">
        <v>3169</v>
      </c>
      <c r="I132" s="12">
        <v>1955</v>
      </c>
      <c r="J132" s="12">
        <v>3217</v>
      </c>
      <c r="K132" s="12">
        <v>2989</v>
      </c>
      <c r="L132" s="12">
        <v>3054</v>
      </c>
      <c r="M132" s="12">
        <v>2292</v>
      </c>
      <c r="N132" s="12">
        <f t="shared" si="31"/>
        <v>31836</v>
      </c>
    </row>
    <row r="133" spans="1:14" ht="12.75">
      <c r="A133" s="9" t="s">
        <v>49</v>
      </c>
      <c r="B133" s="12">
        <f aca="true" t="shared" si="32" ref="B133:M133">+B120-SUM(B125:B132)</f>
        <v>1114</v>
      </c>
      <c r="C133" s="12">
        <f t="shared" si="32"/>
        <v>1200</v>
      </c>
      <c r="D133" s="12">
        <f t="shared" si="32"/>
        <v>1377</v>
      </c>
      <c r="E133" s="12">
        <f t="shared" si="32"/>
        <v>1091</v>
      </c>
      <c r="F133" s="12">
        <f t="shared" si="32"/>
        <v>1101</v>
      </c>
      <c r="G133" s="12">
        <f t="shared" si="32"/>
        <v>1029</v>
      </c>
      <c r="H133" s="12">
        <f t="shared" si="32"/>
        <v>1072</v>
      </c>
      <c r="I133" s="12">
        <f t="shared" si="32"/>
        <v>631</v>
      </c>
      <c r="J133" s="12">
        <f t="shared" si="32"/>
        <v>1514</v>
      </c>
      <c r="K133" s="12">
        <f t="shared" si="32"/>
        <v>1364</v>
      </c>
      <c r="L133" s="12">
        <f t="shared" si="32"/>
        <v>1164</v>
      </c>
      <c r="M133" s="12">
        <f t="shared" si="32"/>
        <v>958</v>
      </c>
      <c r="N133" s="12">
        <f t="shared" si="31"/>
        <v>13615</v>
      </c>
    </row>
    <row r="134" spans="1:14" ht="13.5" thickBot="1">
      <c r="A134" s="4" t="s">
        <v>21</v>
      </c>
      <c r="B134" s="6">
        <f aca="true" t="shared" si="33" ref="B134:M134">SUM(B125:B133)</f>
        <v>7821</v>
      </c>
      <c r="C134" s="6">
        <f t="shared" si="33"/>
        <v>7426</v>
      </c>
      <c r="D134" s="6">
        <f t="shared" si="33"/>
        <v>8696</v>
      </c>
      <c r="E134" s="6">
        <f t="shared" si="33"/>
        <v>7302</v>
      </c>
      <c r="F134" s="6">
        <f t="shared" si="33"/>
        <v>8219</v>
      </c>
      <c r="G134" s="6">
        <f t="shared" si="33"/>
        <v>8562</v>
      </c>
      <c r="H134" s="6">
        <f t="shared" si="33"/>
        <v>11370</v>
      </c>
      <c r="I134" s="6">
        <f t="shared" si="33"/>
        <v>6132</v>
      </c>
      <c r="J134" s="6">
        <f t="shared" si="33"/>
        <v>10615</v>
      </c>
      <c r="K134" s="6">
        <f t="shared" si="33"/>
        <v>9799</v>
      </c>
      <c r="L134" s="6">
        <f t="shared" si="33"/>
        <v>9579</v>
      </c>
      <c r="M134" s="6">
        <f t="shared" si="33"/>
        <v>8722</v>
      </c>
      <c r="N134" s="6">
        <f t="shared" si="31"/>
        <v>104243</v>
      </c>
    </row>
    <row r="135" ht="13.5" thickTop="1"/>
  </sheetData>
  <printOptions horizontalCentered="1"/>
  <pageMargins left="0.1968503937007874" right="0.1968503937007874" top="0.984251968503937" bottom="0.984251968503937" header="0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59"/>
  <sheetViews>
    <sheetView workbookViewId="0" topLeftCell="A1">
      <selection activeCell="L52" sqref="L52:L54"/>
    </sheetView>
  </sheetViews>
  <sheetFormatPr defaultColWidth="11.00390625" defaultRowHeight="12.75"/>
  <cols>
    <col min="1" max="1" width="22.625" style="0" customWidth="1"/>
    <col min="2" max="10" width="10.625" style="0" customWidth="1"/>
  </cols>
  <sheetData>
    <row r="9" ht="13.5" thickBot="1"/>
    <row r="10" spans="1:12" ht="14.25" thickBot="1" thickTop="1">
      <c r="A10" s="13" t="s">
        <v>58</v>
      </c>
      <c r="B10" s="13">
        <v>2000</v>
      </c>
      <c r="C10" s="13">
        <v>2001</v>
      </c>
      <c r="D10" s="13">
        <v>2002</v>
      </c>
      <c r="E10" s="13">
        <v>2003</v>
      </c>
      <c r="F10" s="13">
        <v>2004</v>
      </c>
      <c r="G10" s="13">
        <v>2005</v>
      </c>
      <c r="H10" s="13">
        <v>2006</v>
      </c>
      <c r="I10" s="13">
        <v>2007</v>
      </c>
      <c r="J10" s="13">
        <v>2008</v>
      </c>
      <c r="K10" s="13">
        <v>2009</v>
      </c>
      <c r="L10" s="13">
        <v>2010</v>
      </c>
    </row>
    <row r="11" spans="1:12" ht="12.75">
      <c r="A11" s="14" t="s">
        <v>0</v>
      </c>
      <c r="B11" s="15">
        <v>417</v>
      </c>
      <c r="C11" s="15">
        <v>457</v>
      </c>
      <c r="D11" s="15">
        <v>480</v>
      </c>
      <c r="E11" s="15">
        <v>502</v>
      </c>
      <c r="F11" s="15">
        <v>546</v>
      </c>
      <c r="G11" s="15">
        <v>557</v>
      </c>
      <c r="H11" s="15">
        <v>581</v>
      </c>
      <c r="I11" s="15">
        <v>604</v>
      </c>
      <c r="J11" s="15">
        <v>576</v>
      </c>
      <c r="K11" s="15">
        <v>552</v>
      </c>
      <c r="L11" s="15"/>
    </row>
    <row r="12" spans="1:12" ht="12.75">
      <c r="A12" s="14" t="s">
        <v>1</v>
      </c>
      <c r="B12" s="15">
        <v>4</v>
      </c>
      <c r="C12" s="15">
        <v>6</v>
      </c>
      <c r="D12" s="15">
        <v>6</v>
      </c>
      <c r="E12" s="15">
        <v>5</v>
      </c>
      <c r="F12" s="15">
        <v>3</v>
      </c>
      <c r="G12" s="15">
        <v>3</v>
      </c>
      <c r="H12" s="15">
        <v>6</v>
      </c>
      <c r="I12" s="15">
        <v>6</v>
      </c>
      <c r="J12" s="15">
        <v>7</v>
      </c>
      <c r="K12" s="15">
        <v>8</v>
      </c>
      <c r="L12" s="15"/>
    </row>
    <row r="13" spans="1:12" ht="12.75">
      <c r="A13" s="14" t="s">
        <v>2</v>
      </c>
      <c r="B13" s="15">
        <v>139</v>
      </c>
      <c r="C13" s="15">
        <v>143</v>
      </c>
      <c r="D13" s="15">
        <v>151</v>
      </c>
      <c r="E13" s="15">
        <v>150</v>
      </c>
      <c r="F13" s="15">
        <v>165</v>
      </c>
      <c r="G13" s="15">
        <v>173</v>
      </c>
      <c r="H13" s="15">
        <v>170</v>
      </c>
      <c r="I13" s="15">
        <v>168</v>
      </c>
      <c r="J13" s="15">
        <v>156</v>
      </c>
      <c r="K13" s="15">
        <v>166</v>
      </c>
      <c r="L13" s="15"/>
    </row>
    <row r="14" spans="1:12" ht="12.75">
      <c r="A14" s="14" t="s">
        <v>3</v>
      </c>
      <c r="B14" s="15">
        <v>486</v>
      </c>
      <c r="C14" s="15">
        <v>494</v>
      </c>
      <c r="D14" s="15">
        <v>499</v>
      </c>
      <c r="E14" s="15">
        <v>543</v>
      </c>
      <c r="F14" s="15">
        <v>560</v>
      </c>
      <c r="G14" s="15">
        <v>601</v>
      </c>
      <c r="H14" s="15">
        <v>651</v>
      </c>
      <c r="I14" s="15">
        <v>678</v>
      </c>
      <c r="J14" s="15">
        <v>596</v>
      </c>
      <c r="K14" s="15">
        <v>545</v>
      </c>
      <c r="L14" s="15"/>
    </row>
    <row r="15" spans="1:12" ht="12.75">
      <c r="A15" s="14" t="s">
        <v>4</v>
      </c>
      <c r="B15" s="15">
        <v>7</v>
      </c>
      <c r="C15" s="15">
        <v>7</v>
      </c>
      <c r="D15" s="15">
        <v>9</v>
      </c>
      <c r="E15" s="15">
        <v>12</v>
      </c>
      <c r="F15" s="15">
        <v>16</v>
      </c>
      <c r="G15" s="15">
        <v>19</v>
      </c>
      <c r="H15" s="15">
        <v>17</v>
      </c>
      <c r="I15" s="15">
        <v>16</v>
      </c>
      <c r="J15" s="15">
        <v>14</v>
      </c>
      <c r="K15" s="15">
        <v>13</v>
      </c>
      <c r="L15" s="15"/>
    </row>
    <row r="16" spans="1:12" ht="12.75">
      <c r="A16" s="14" t="s">
        <v>5</v>
      </c>
      <c r="B16" s="15">
        <v>2236</v>
      </c>
      <c r="C16" s="15">
        <v>2333</v>
      </c>
      <c r="D16" s="15">
        <v>2392</v>
      </c>
      <c r="E16" s="15">
        <v>2435</v>
      </c>
      <c r="F16" s="15">
        <v>2461</v>
      </c>
      <c r="G16" s="15">
        <v>2612</v>
      </c>
      <c r="H16" s="15">
        <v>2612</v>
      </c>
      <c r="I16" s="15">
        <v>2616</v>
      </c>
      <c r="J16" s="15">
        <v>2414</v>
      </c>
      <c r="K16" s="15">
        <v>2251</v>
      </c>
      <c r="L16" s="15"/>
    </row>
    <row r="17" spans="1:12" ht="12.75">
      <c r="A17" s="14" t="s">
        <v>6</v>
      </c>
      <c r="B17" s="15">
        <v>1861</v>
      </c>
      <c r="C17" s="15">
        <v>1899</v>
      </c>
      <c r="D17" s="15">
        <v>2018</v>
      </c>
      <c r="E17" s="15">
        <v>2152</v>
      </c>
      <c r="F17" s="15">
        <v>2223</v>
      </c>
      <c r="G17" s="15">
        <v>2415</v>
      </c>
      <c r="H17" s="15">
        <v>2466</v>
      </c>
      <c r="I17" s="15">
        <v>2604</v>
      </c>
      <c r="J17" s="15">
        <v>2578</v>
      </c>
      <c r="K17" s="15">
        <v>2490</v>
      </c>
      <c r="L17" s="15"/>
    </row>
    <row r="18" spans="1:12" ht="12.75">
      <c r="A18" s="14" t="s">
        <v>7</v>
      </c>
      <c r="B18" s="15">
        <v>64</v>
      </c>
      <c r="C18" s="15">
        <v>59</v>
      </c>
      <c r="D18" s="15">
        <v>66</v>
      </c>
      <c r="E18" s="15">
        <v>72</v>
      </c>
      <c r="F18" s="15">
        <v>70</v>
      </c>
      <c r="G18" s="15">
        <v>75</v>
      </c>
      <c r="H18" s="15">
        <v>79</v>
      </c>
      <c r="I18" s="15">
        <v>83</v>
      </c>
      <c r="J18" s="15">
        <v>72</v>
      </c>
      <c r="K18" s="15">
        <v>70</v>
      </c>
      <c r="L18" s="15"/>
    </row>
    <row r="19" spans="1:12" ht="12.75">
      <c r="A19" s="14" t="s">
        <v>8</v>
      </c>
      <c r="B19" s="15">
        <v>6456</v>
      </c>
      <c r="C19" s="15">
        <v>6568</v>
      </c>
      <c r="D19" s="15">
        <v>6722</v>
      </c>
      <c r="E19" s="15">
        <v>6897</v>
      </c>
      <c r="F19" s="15">
        <v>7069</v>
      </c>
      <c r="G19" s="15">
        <v>7358</v>
      </c>
      <c r="H19" s="15">
        <v>7435</v>
      </c>
      <c r="I19" s="15">
        <v>7401</v>
      </c>
      <c r="J19" s="15">
        <v>6686</v>
      </c>
      <c r="K19" s="15">
        <v>6202</v>
      </c>
      <c r="L19" s="15"/>
    </row>
    <row r="20" spans="1:12" ht="12.75">
      <c r="A20" s="14" t="s">
        <v>9</v>
      </c>
      <c r="B20" s="15">
        <v>40</v>
      </c>
      <c r="C20" s="15">
        <v>39</v>
      </c>
      <c r="D20" s="15">
        <v>41</v>
      </c>
      <c r="E20" s="15">
        <v>48</v>
      </c>
      <c r="F20" s="15">
        <v>46</v>
      </c>
      <c r="G20" s="15">
        <v>53</v>
      </c>
      <c r="H20" s="15">
        <v>46</v>
      </c>
      <c r="I20" s="15">
        <v>47</v>
      </c>
      <c r="J20" s="15">
        <v>51</v>
      </c>
      <c r="K20" s="15">
        <v>48</v>
      </c>
      <c r="L20" s="15"/>
    </row>
    <row r="21" spans="1:12" ht="12.75">
      <c r="A21" s="14" t="s">
        <v>10</v>
      </c>
      <c r="B21" s="15">
        <v>79</v>
      </c>
      <c r="C21" s="15">
        <v>84</v>
      </c>
      <c r="D21" s="15">
        <v>101</v>
      </c>
      <c r="E21" s="15">
        <v>116</v>
      </c>
      <c r="F21" s="15">
        <v>130</v>
      </c>
      <c r="G21" s="15">
        <v>147</v>
      </c>
      <c r="H21" s="15">
        <v>160</v>
      </c>
      <c r="I21" s="15">
        <v>154</v>
      </c>
      <c r="J21" s="15">
        <v>142</v>
      </c>
      <c r="K21" s="15">
        <v>112</v>
      </c>
      <c r="L21" s="15"/>
    </row>
    <row r="22" spans="1:12" ht="12.75">
      <c r="A22" s="14" t="s">
        <v>11</v>
      </c>
      <c r="B22" s="15">
        <v>154</v>
      </c>
      <c r="C22" s="15">
        <v>150</v>
      </c>
      <c r="D22" s="15">
        <v>157</v>
      </c>
      <c r="E22" s="15">
        <v>177</v>
      </c>
      <c r="F22" s="15">
        <v>173</v>
      </c>
      <c r="G22" s="15">
        <v>187</v>
      </c>
      <c r="H22" s="15">
        <v>188</v>
      </c>
      <c r="I22" s="15">
        <v>188</v>
      </c>
      <c r="J22" s="15">
        <v>179</v>
      </c>
      <c r="K22" s="15">
        <v>162</v>
      </c>
      <c r="L22" s="15"/>
    </row>
    <row r="23" spans="1:12" ht="13.5" thickBot="1">
      <c r="A23" s="16" t="s">
        <v>31</v>
      </c>
      <c r="B23" s="17">
        <f aca="true" t="shared" si="0" ref="B23:L23">SUM(B11:B22)</f>
        <v>11943</v>
      </c>
      <c r="C23" s="17">
        <f t="shared" si="0"/>
        <v>12239</v>
      </c>
      <c r="D23" s="17">
        <f t="shared" si="0"/>
        <v>12642</v>
      </c>
      <c r="E23" s="17">
        <f t="shared" si="0"/>
        <v>13109</v>
      </c>
      <c r="F23" s="17">
        <f t="shared" si="0"/>
        <v>13462</v>
      </c>
      <c r="G23" s="17">
        <f t="shared" si="0"/>
        <v>14200</v>
      </c>
      <c r="H23" s="17">
        <f t="shared" si="0"/>
        <v>14411</v>
      </c>
      <c r="I23" s="17">
        <f t="shared" si="0"/>
        <v>14565</v>
      </c>
      <c r="J23" s="17">
        <f t="shared" si="0"/>
        <v>13471</v>
      </c>
      <c r="K23" s="17">
        <f t="shared" si="0"/>
        <v>12619</v>
      </c>
      <c r="L23" s="17">
        <f t="shared" si="0"/>
        <v>0</v>
      </c>
    </row>
    <row r="24" spans="1:9" ht="13.5" thickTop="1">
      <c r="A24" s="18"/>
      <c r="B24" s="15"/>
      <c r="C24" s="28">
        <f aca="true" t="shared" si="1" ref="C24:I24">+C23/B23-1</f>
        <v>0.024784392531189914</v>
      </c>
      <c r="D24" s="28">
        <f t="shared" si="1"/>
        <v>0.032927526758722125</v>
      </c>
      <c r="E24" s="28">
        <f t="shared" si="1"/>
        <v>0.03694035753836422</v>
      </c>
      <c r="F24" s="28">
        <f t="shared" si="1"/>
        <v>0.026928064688382047</v>
      </c>
      <c r="G24" s="28">
        <f t="shared" si="1"/>
        <v>0.05482097756648341</v>
      </c>
      <c r="H24" s="28">
        <f t="shared" si="1"/>
        <v>0.014859154929577567</v>
      </c>
      <c r="I24" s="28">
        <f t="shared" si="1"/>
        <v>0.01068628131288607</v>
      </c>
    </row>
    <row r="25" spans="1:9" ht="13.5" thickBot="1">
      <c r="A25" s="18"/>
      <c r="B25" s="15"/>
      <c r="C25" s="15"/>
      <c r="D25" s="18"/>
      <c r="E25" s="19"/>
      <c r="F25" s="18"/>
      <c r="G25" s="18"/>
      <c r="H25" s="18"/>
      <c r="I25" s="18"/>
    </row>
    <row r="26" spans="1:12" ht="14.25" thickBot="1" thickTop="1">
      <c r="A26" s="13" t="s">
        <v>59</v>
      </c>
      <c r="B26" s="13">
        <v>2000</v>
      </c>
      <c r="C26" s="13">
        <v>2001</v>
      </c>
      <c r="D26" s="13">
        <v>2002</v>
      </c>
      <c r="E26" s="13">
        <v>2003</v>
      </c>
      <c r="F26" s="13">
        <v>2004</v>
      </c>
      <c r="G26" s="13">
        <v>2005</v>
      </c>
      <c r="H26" s="13">
        <v>2006</v>
      </c>
      <c r="I26" s="13">
        <v>2007</v>
      </c>
      <c r="J26" s="13">
        <v>2008</v>
      </c>
      <c r="K26" s="13">
        <f>+K10</f>
        <v>2009</v>
      </c>
      <c r="L26" s="13">
        <f>+L10</f>
        <v>2010</v>
      </c>
    </row>
    <row r="27" spans="1:12" ht="12.75">
      <c r="A27" s="14" t="s">
        <v>0</v>
      </c>
      <c r="B27" s="15">
        <v>8240</v>
      </c>
      <c r="C27" s="15">
        <v>8662</v>
      </c>
      <c r="D27" s="15">
        <v>8674</v>
      </c>
      <c r="E27" s="15">
        <v>9477</v>
      </c>
      <c r="F27" s="15">
        <v>9764</v>
      </c>
      <c r="G27" s="15">
        <v>9683</v>
      </c>
      <c r="H27" s="15">
        <v>9713</v>
      </c>
      <c r="I27" s="15">
        <v>10204</v>
      </c>
      <c r="J27" s="15">
        <v>9907</v>
      </c>
      <c r="K27" s="15">
        <v>9393</v>
      </c>
      <c r="L27" s="15"/>
    </row>
    <row r="28" spans="1:12" ht="12.75">
      <c r="A28" s="14" t="s">
        <v>1</v>
      </c>
      <c r="B28" s="15">
        <v>5</v>
      </c>
      <c r="C28" s="15">
        <v>9</v>
      </c>
      <c r="D28" s="15">
        <v>13</v>
      </c>
      <c r="E28" s="15">
        <v>13</v>
      </c>
      <c r="F28" s="15">
        <v>5</v>
      </c>
      <c r="G28" s="15">
        <v>3</v>
      </c>
      <c r="H28" s="15">
        <v>6</v>
      </c>
      <c r="I28" s="15">
        <v>8</v>
      </c>
      <c r="J28" s="15">
        <v>10</v>
      </c>
      <c r="K28" s="15">
        <v>11</v>
      </c>
      <c r="L28" s="15"/>
    </row>
    <row r="29" spans="1:12" ht="12.75">
      <c r="A29" s="14" t="s">
        <v>2</v>
      </c>
      <c r="B29" s="15">
        <v>716</v>
      </c>
      <c r="C29" s="15">
        <v>701</v>
      </c>
      <c r="D29" s="15">
        <v>702</v>
      </c>
      <c r="E29" s="15">
        <v>705</v>
      </c>
      <c r="F29" s="15">
        <v>807</v>
      </c>
      <c r="G29" s="15">
        <v>897</v>
      </c>
      <c r="H29" s="15">
        <v>873</v>
      </c>
      <c r="I29" s="15">
        <v>923</v>
      </c>
      <c r="J29" s="15">
        <v>886</v>
      </c>
      <c r="K29" s="15">
        <v>814</v>
      </c>
      <c r="L29" s="15"/>
    </row>
    <row r="30" spans="1:12" ht="12.75">
      <c r="A30" s="14" t="s">
        <v>3</v>
      </c>
      <c r="B30" s="15">
        <v>3397</v>
      </c>
      <c r="C30" s="15">
        <v>3450</v>
      </c>
      <c r="D30" s="15">
        <v>3365</v>
      </c>
      <c r="E30" s="15">
        <v>3528</v>
      </c>
      <c r="F30" s="15">
        <v>3552</v>
      </c>
      <c r="G30" s="15">
        <v>3752</v>
      </c>
      <c r="H30" s="15">
        <v>3928</v>
      </c>
      <c r="I30" s="15">
        <v>4094</v>
      </c>
      <c r="J30" s="15">
        <v>3765</v>
      </c>
      <c r="K30" s="15">
        <v>3092</v>
      </c>
      <c r="L30" s="15"/>
    </row>
    <row r="31" spans="1:12" ht="12.75">
      <c r="A31" s="14" t="s">
        <v>4</v>
      </c>
      <c r="B31" s="15">
        <v>20</v>
      </c>
      <c r="C31" s="15">
        <v>16</v>
      </c>
      <c r="D31" s="15">
        <v>23</v>
      </c>
      <c r="E31" s="15">
        <v>31</v>
      </c>
      <c r="F31" s="15">
        <v>42</v>
      </c>
      <c r="G31" s="15">
        <v>73</v>
      </c>
      <c r="H31" s="15">
        <v>55</v>
      </c>
      <c r="I31" s="15">
        <v>58</v>
      </c>
      <c r="J31" s="15">
        <v>40</v>
      </c>
      <c r="K31" s="15">
        <v>35</v>
      </c>
      <c r="L31" s="15"/>
    </row>
    <row r="32" spans="1:12" ht="12.75">
      <c r="A32" s="14" t="s">
        <v>5</v>
      </c>
      <c r="B32" s="15">
        <v>21358</v>
      </c>
      <c r="C32" s="15">
        <v>22564</v>
      </c>
      <c r="D32" s="15">
        <v>22910</v>
      </c>
      <c r="E32" s="15">
        <v>23046</v>
      </c>
      <c r="F32" s="15">
        <v>23827</v>
      </c>
      <c r="G32" s="15">
        <v>24577</v>
      </c>
      <c r="H32" s="15">
        <v>23635</v>
      </c>
      <c r="I32" s="15">
        <v>23468</v>
      </c>
      <c r="J32" s="15">
        <v>21706</v>
      </c>
      <c r="K32" s="15">
        <v>20041</v>
      </c>
      <c r="L32" s="15"/>
    </row>
    <row r="33" spans="1:12" ht="12.75">
      <c r="A33" s="14" t="s">
        <v>6</v>
      </c>
      <c r="B33" s="15">
        <v>28601</v>
      </c>
      <c r="C33" s="15">
        <v>29629</v>
      </c>
      <c r="D33" s="15">
        <v>28973</v>
      </c>
      <c r="E33" s="15">
        <v>32819</v>
      </c>
      <c r="F33" s="15">
        <v>30928</v>
      </c>
      <c r="G33" s="15">
        <v>32741</v>
      </c>
      <c r="H33" s="15">
        <v>35145</v>
      </c>
      <c r="I33" s="15">
        <v>38028</v>
      </c>
      <c r="J33" s="15">
        <v>39609</v>
      </c>
      <c r="K33" s="15">
        <v>40480</v>
      </c>
      <c r="L33" s="15"/>
    </row>
    <row r="34" spans="1:12" ht="12.75">
      <c r="A34" s="14" t="s">
        <v>7</v>
      </c>
      <c r="B34" s="15">
        <v>214</v>
      </c>
      <c r="C34" s="15">
        <v>204</v>
      </c>
      <c r="D34" s="15">
        <v>209</v>
      </c>
      <c r="E34" s="15">
        <v>231</v>
      </c>
      <c r="F34" s="15">
        <v>236</v>
      </c>
      <c r="G34" s="15">
        <v>238</v>
      </c>
      <c r="H34" s="15">
        <v>272</v>
      </c>
      <c r="I34" s="15">
        <v>304</v>
      </c>
      <c r="J34" s="15">
        <v>249</v>
      </c>
      <c r="K34" s="15">
        <v>237</v>
      </c>
      <c r="L34" s="15"/>
    </row>
    <row r="35" spans="1:12" ht="12.75">
      <c r="A35" s="14" t="s">
        <v>8</v>
      </c>
      <c r="B35" s="15">
        <v>58864</v>
      </c>
      <c r="C35" s="15">
        <v>59490</v>
      </c>
      <c r="D35" s="15">
        <v>61022</v>
      </c>
      <c r="E35" s="15">
        <v>67174</v>
      </c>
      <c r="F35" s="15">
        <v>69151</v>
      </c>
      <c r="G35" s="15">
        <v>71415</v>
      </c>
      <c r="H35" s="15">
        <v>67544</v>
      </c>
      <c r="I35" s="15">
        <v>67190</v>
      </c>
      <c r="J35" s="15">
        <v>62451</v>
      </c>
      <c r="K35" s="15">
        <v>52850</v>
      </c>
      <c r="L35" s="15"/>
    </row>
    <row r="36" spans="1:12" ht="12.75">
      <c r="A36" s="14" t="s">
        <v>9</v>
      </c>
      <c r="B36" s="15">
        <v>203</v>
      </c>
      <c r="C36" s="15">
        <v>206</v>
      </c>
      <c r="D36" s="15">
        <v>183</v>
      </c>
      <c r="E36" s="15">
        <v>221</v>
      </c>
      <c r="F36" s="15">
        <v>218</v>
      </c>
      <c r="G36" s="15">
        <v>243</v>
      </c>
      <c r="H36" s="15">
        <v>226</v>
      </c>
      <c r="I36" s="15">
        <v>253</v>
      </c>
      <c r="J36" s="15">
        <v>236</v>
      </c>
      <c r="K36" s="15">
        <v>202</v>
      </c>
      <c r="L36" s="15"/>
    </row>
    <row r="37" spans="1:12" ht="12.75">
      <c r="A37" s="14" t="s">
        <v>10</v>
      </c>
      <c r="B37" s="15">
        <v>1102</v>
      </c>
      <c r="C37" s="15">
        <v>1294</v>
      </c>
      <c r="D37" s="15">
        <v>1377</v>
      </c>
      <c r="E37" s="15">
        <v>1390</v>
      </c>
      <c r="F37" s="15">
        <v>1463</v>
      </c>
      <c r="G37" s="15">
        <v>1566</v>
      </c>
      <c r="H37" s="15">
        <v>1710</v>
      </c>
      <c r="I37" s="15">
        <v>1654</v>
      </c>
      <c r="J37" s="15">
        <v>1538</v>
      </c>
      <c r="K37" s="15">
        <v>1257</v>
      </c>
      <c r="L37" s="15"/>
    </row>
    <row r="38" spans="1:12" ht="12.75">
      <c r="A38" s="14" t="s">
        <v>11</v>
      </c>
      <c r="B38" s="15">
        <v>3803</v>
      </c>
      <c r="C38" s="15">
        <v>4228</v>
      </c>
      <c r="D38" s="15">
        <v>3878</v>
      </c>
      <c r="E38" s="15">
        <v>4248</v>
      </c>
      <c r="F38" s="15">
        <v>4781</v>
      </c>
      <c r="G38" s="15">
        <v>4250</v>
      </c>
      <c r="H38" s="15">
        <v>4401</v>
      </c>
      <c r="I38" s="15">
        <v>4449</v>
      </c>
      <c r="J38" s="15">
        <v>3605</v>
      </c>
      <c r="K38" s="15">
        <v>3415</v>
      </c>
      <c r="L38" s="15"/>
    </row>
    <row r="39" spans="1:12" ht="13.5" thickBot="1">
      <c r="A39" s="16" t="s">
        <v>31</v>
      </c>
      <c r="B39" s="17">
        <f aca="true" t="shared" si="2" ref="B39:L39">SUM(B27:B38)</f>
        <v>126523</v>
      </c>
      <c r="C39" s="17">
        <f t="shared" si="2"/>
        <v>130453</v>
      </c>
      <c r="D39" s="17">
        <f t="shared" si="2"/>
        <v>131329</v>
      </c>
      <c r="E39" s="17">
        <f t="shared" si="2"/>
        <v>142883</v>
      </c>
      <c r="F39" s="17">
        <f t="shared" si="2"/>
        <v>144774</v>
      </c>
      <c r="G39" s="17">
        <f t="shared" si="2"/>
        <v>149438</v>
      </c>
      <c r="H39" s="17">
        <f t="shared" si="2"/>
        <v>147508</v>
      </c>
      <c r="I39" s="17">
        <f t="shared" si="2"/>
        <v>150633</v>
      </c>
      <c r="J39" s="17">
        <f t="shared" si="2"/>
        <v>144002</v>
      </c>
      <c r="K39" s="17">
        <f t="shared" si="2"/>
        <v>131827</v>
      </c>
      <c r="L39" s="17">
        <f t="shared" si="2"/>
        <v>0</v>
      </c>
    </row>
    <row r="40" spans="1:9" ht="13.5" thickTop="1">
      <c r="A40" s="18"/>
      <c r="B40" s="15"/>
      <c r="C40" s="28">
        <f aca="true" t="shared" si="3" ref="C40:I40">+C39/B39-1</f>
        <v>0.031061546122048922</v>
      </c>
      <c r="D40" s="28">
        <f t="shared" si="3"/>
        <v>0.006715062129655891</v>
      </c>
      <c r="E40" s="28">
        <f t="shared" si="3"/>
        <v>0.08797752210098309</v>
      </c>
      <c r="F40" s="28">
        <f t="shared" si="3"/>
        <v>0.013234604536578987</v>
      </c>
      <c r="G40" s="28">
        <f t="shared" si="3"/>
        <v>0.03221572934366668</v>
      </c>
      <c r="H40" s="28">
        <f t="shared" si="3"/>
        <v>-0.012915055073006831</v>
      </c>
      <c r="I40" s="28">
        <f t="shared" si="3"/>
        <v>0.02118529164519889</v>
      </c>
    </row>
    <row r="41" spans="1:9" ht="13.5" thickBot="1">
      <c r="A41" s="18"/>
      <c r="B41" s="18"/>
      <c r="C41" s="18"/>
      <c r="D41" s="18"/>
      <c r="E41" s="19"/>
      <c r="F41" s="18"/>
      <c r="G41" s="18"/>
      <c r="H41" s="18"/>
      <c r="I41" s="18"/>
    </row>
    <row r="42" spans="1:12" ht="14.25" thickBot="1" thickTop="1">
      <c r="A42" s="13" t="s">
        <v>56</v>
      </c>
      <c r="B42" s="13">
        <v>2000</v>
      </c>
      <c r="C42" s="13">
        <v>2001</v>
      </c>
      <c r="D42" s="13">
        <v>2002</v>
      </c>
      <c r="E42" s="20">
        <v>2003</v>
      </c>
      <c r="F42" s="13">
        <v>2004</v>
      </c>
      <c r="G42" s="13">
        <v>2005</v>
      </c>
      <c r="H42" s="13">
        <v>2006</v>
      </c>
      <c r="I42" s="13">
        <v>2007</v>
      </c>
      <c r="J42" s="13">
        <v>2008</v>
      </c>
      <c r="K42" s="13">
        <f>+K26</f>
        <v>2009</v>
      </c>
      <c r="L42" s="13">
        <f>+L26</f>
        <v>2010</v>
      </c>
    </row>
    <row r="43" spans="1:12" ht="12.75">
      <c r="A43" s="14" t="s">
        <v>17</v>
      </c>
      <c r="B43" s="15">
        <v>266</v>
      </c>
      <c r="C43" s="15">
        <v>298</v>
      </c>
      <c r="D43" s="15">
        <v>315</v>
      </c>
      <c r="E43" s="21">
        <v>323</v>
      </c>
      <c r="F43" s="21">
        <v>336</v>
      </c>
      <c r="G43" s="21">
        <v>586</v>
      </c>
      <c r="H43" s="21">
        <v>556</v>
      </c>
      <c r="I43" s="21">
        <v>632</v>
      </c>
      <c r="J43" s="21">
        <v>610</v>
      </c>
      <c r="K43" s="21">
        <v>95</v>
      </c>
      <c r="L43" s="21"/>
    </row>
    <row r="44" spans="1:12" ht="12.75">
      <c r="A44" s="14" t="s">
        <v>18</v>
      </c>
      <c r="B44" s="15">
        <v>44831</v>
      </c>
      <c r="C44" s="15">
        <v>45692</v>
      </c>
      <c r="D44" s="15">
        <v>43332</v>
      </c>
      <c r="E44" s="21">
        <v>43380</v>
      </c>
      <c r="F44" s="21">
        <v>41913</v>
      </c>
      <c r="G44" s="21">
        <v>40801</v>
      </c>
      <c r="H44" s="21">
        <v>39750</v>
      </c>
      <c r="I44" s="21">
        <v>41616</v>
      </c>
      <c r="J44" s="21">
        <v>37814</v>
      </c>
      <c r="K44" s="21">
        <v>33178</v>
      </c>
      <c r="L44" s="21"/>
    </row>
    <row r="45" spans="1:12" ht="12.75">
      <c r="A45" s="14" t="s">
        <v>27</v>
      </c>
      <c r="B45" s="15">
        <v>9759</v>
      </c>
      <c r="C45" s="15">
        <v>10593</v>
      </c>
      <c r="D45" s="15">
        <v>11333</v>
      </c>
      <c r="E45" s="21">
        <v>12190</v>
      </c>
      <c r="F45" s="21">
        <v>12685</v>
      </c>
      <c r="G45" s="21">
        <v>14386</v>
      </c>
      <c r="H45" s="21">
        <v>15635</v>
      </c>
      <c r="I45" s="21">
        <v>15874</v>
      </c>
      <c r="J45" s="21">
        <v>12151</v>
      </c>
      <c r="K45" s="21">
        <v>10807</v>
      </c>
      <c r="L45" s="21"/>
    </row>
    <row r="46" spans="1:12" ht="12.75">
      <c r="A46" s="14" t="s">
        <v>20</v>
      </c>
      <c r="B46" s="15">
        <v>71637</v>
      </c>
      <c r="C46" s="15">
        <v>73828</v>
      </c>
      <c r="D46" s="15">
        <v>76320</v>
      </c>
      <c r="E46" s="21">
        <v>86917</v>
      </c>
      <c r="F46" s="21">
        <v>89833</v>
      </c>
      <c r="G46" s="21">
        <v>93665</v>
      </c>
      <c r="H46" s="21">
        <v>91567</v>
      </c>
      <c r="I46" s="21">
        <v>92511</v>
      </c>
      <c r="J46" s="21">
        <v>93427</v>
      </c>
      <c r="K46" s="21">
        <v>87747</v>
      </c>
      <c r="L46" s="21"/>
    </row>
    <row r="47" spans="1:12" ht="12.75">
      <c r="A47" s="14" t="s">
        <v>52</v>
      </c>
      <c r="B47" s="15">
        <v>30</v>
      </c>
      <c r="C47" s="15">
        <v>42</v>
      </c>
      <c r="D47" s="15">
        <v>29</v>
      </c>
      <c r="E47" s="21">
        <v>73</v>
      </c>
      <c r="F47" s="21">
        <v>7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</row>
    <row r="48" spans="1:12" ht="13.5" thickBot="1">
      <c r="A48" s="16" t="s">
        <v>31</v>
      </c>
      <c r="B48" s="17">
        <f aca="true" t="shared" si="4" ref="B48:L48">SUM(B43:B47)</f>
        <v>126523</v>
      </c>
      <c r="C48" s="17">
        <f t="shared" si="4"/>
        <v>130453</v>
      </c>
      <c r="D48" s="17">
        <f t="shared" si="4"/>
        <v>131329</v>
      </c>
      <c r="E48" s="17">
        <f t="shared" si="4"/>
        <v>142883</v>
      </c>
      <c r="F48" s="17">
        <f t="shared" si="4"/>
        <v>144774</v>
      </c>
      <c r="G48" s="17">
        <f t="shared" si="4"/>
        <v>149438</v>
      </c>
      <c r="H48" s="17">
        <f t="shared" si="4"/>
        <v>147508</v>
      </c>
      <c r="I48" s="17">
        <f t="shared" si="4"/>
        <v>150633</v>
      </c>
      <c r="J48" s="17">
        <f t="shared" si="4"/>
        <v>144002</v>
      </c>
      <c r="K48" s="17">
        <f t="shared" si="4"/>
        <v>131827</v>
      </c>
      <c r="L48" s="17">
        <f t="shared" si="4"/>
        <v>0</v>
      </c>
    </row>
    <row r="49" ht="13.5" thickTop="1"/>
    <row r="50" ht="13.5" thickBot="1"/>
    <row r="51" spans="1:12" ht="37.5" thickBot="1" thickTop="1">
      <c r="A51" s="23" t="s">
        <v>60</v>
      </c>
      <c r="B51" s="13">
        <v>2000</v>
      </c>
      <c r="C51" s="13">
        <v>2001</v>
      </c>
      <c r="D51" s="13">
        <v>2002</v>
      </c>
      <c r="E51" s="20">
        <v>2003</v>
      </c>
      <c r="F51" s="13">
        <v>2004</v>
      </c>
      <c r="G51" s="13">
        <v>2005</v>
      </c>
      <c r="H51" s="13">
        <v>2006</v>
      </c>
      <c r="I51" s="13">
        <v>2007</v>
      </c>
      <c r="J51" s="13">
        <v>2008</v>
      </c>
      <c r="K51" s="13">
        <f>+K42</f>
        <v>2009</v>
      </c>
      <c r="L51" s="13">
        <f>+L42</f>
        <v>2010</v>
      </c>
    </row>
    <row r="52" spans="1:12" ht="12.75">
      <c r="A52" s="14" t="s">
        <v>53</v>
      </c>
      <c r="B52" s="15">
        <v>61967</v>
      </c>
      <c r="C52" s="15">
        <v>63674</v>
      </c>
      <c r="D52" s="15">
        <v>66331</v>
      </c>
      <c r="E52" s="15">
        <v>67963</v>
      </c>
      <c r="F52" s="15">
        <v>69359</v>
      </c>
      <c r="G52" s="15">
        <v>73071</v>
      </c>
      <c r="H52" s="15">
        <v>74085</v>
      </c>
      <c r="I52" s="15">
        <v>75067</v>
      </c>
      <c r="J52" s="15">
        <v>67757</v>
      </c>
      <c r="K52" s="15">
        <v>62417</v>
      </c>
      <c r="L52" s="15"/>
    </row>
    <row r="53" spans="1:12" ht="12.75">
      <c r="A53" s="14" t="s">
        <v>54</v>
      </c>
      <c r="B53" s="15">
        <v>27902</v>
      </c>
      <c r="C53" s="15">
        <v>29133</v>
      </c>
      <c r="D53" s="15">
        <v>28623</v>
      </c>
      <c r="E53" s="15">
        <v>30530</v>
      </c>
      <c r="F53" s="15">
        <v>30115</v>
      </c>
      <c r="G53" s="15">
        <v>31180</v>
      </c>
      <c r="H53" s="15">
        <v>32666</v>
      </c>
      <c r="I53" s="15">
        <v>34281</v>
      </c>
      <c r="J53" s="15">
        <v>33511</v>
      </c>
      <c r="K53" s="15">
        <v>31663</v>
      </c>
      <c r="L53" s="15"/>
    </row>
    <row r="54" spans="1:12" ht="12.75">
      <c r="A54" s="14" t="s">
        <v>55</v>
      </c>
      <c r="B54" s="15">
        <v>36654</v>
      </c>
      <c r="C54" s="15">
        <v>37646</v>
      </c>
      <c r="D54" s="15">
        <v>36375</v>
      </c>
      <c r="E54" s="15">
        <v>44390</v>
      </c>
      <c r="F54" s="15">
        <v>45300</v>
      </c>
      <c r="G54" s="15">
        <v>45187</v>
      </c>
      <c r="H54" s="15">
        <v>40757</v>
      </c>
      <c r="I54" s="15">
        <v>41285</v>
      </c>
      <c r="J54" s="15">
        <v>42734</v>
      </c>
      <c r="K54" s="15">
        <v>37747</v>
      </c>
      <c r="L54" s="15"/>
    </row>
    <row r="55" spans="1:12" ht="13.5" thickBot="1">
      <c r="A55" s="16" t="s">
        <v>31</v>
      </c>
      <c r="B55" s="17">
        <f aca="true" t="shared" si="5" ref="B55:L55">SUM(B52:B54)</f>
        <v>126523</v>
      </c>
      <c r="C55" s="17">
        <f t="shared" si="5"/>
        <v>130453</v>
      </c>
      <c r="D55" s="17">
        <f t="shared" si="5"/>
        <v>131329</v>
      </c>
      <c r="E55" s="17">
        <f t="shared" si="5"/>
        <v>142883</v>
      </c>
      <c r="F55" s="17">
        <f t="shared" si="5"/>
        <v>144774</v>
      </c>
      <c r="G55" s="17">
        <f t="shared" si="5"/>
        <v>149438</v>
      </c>
      <c r="H55" s="17">
        <f t="shared" si="5"/>
        <v>147508</v>
      </c>
      <c r="I55" s="17">
        <f t="shared" si="5"/>
        <v>150633</v>
      </c>
      <c r="J55" s="17">
        <f t="shared" si="5"/>
        <v>144002</v>
      </c>
      <c r="K55" s="17">
        <f t="shared" si="5"/>
        <v>131827</v>
      </c>
      <c r="L55" s="17">
        <f t="shared" si="5"/>
        <v>0</v>
      </c>
    </row>
    <row r="56" ht="13.5" thickTop="1"/>
    <row r="57" ht="12.75">
      <c r="A57" s="22" t="s">
        <v>57</v>
      </c>
    </row>
    <row r="58" ht="12.75">
      <c r="A58" s="22" t="s">
        <v>132</v>
      </c>
    </row>
    <row r="59" ht="12.75">
      <c r="A59" s="22" t="s">
        <v>96</v>
      </c>
    </row>
  </sheetData>
  <printOptions horizontalCentered="1"/>
  <pageMargins left="0" right="0" top="0.984251968503937" bottom="0.984251968503937" header="0" footer="0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38"/>
  <sheetViews>
    <sheetView workbookViewId="0" topLeftCell="A1">
      <selection activeCell="L27" sqref="L27:L31"/>
    </sheetView>
  </sheetViews>
  <sheetFormatPr defaultColWidth="11.00390625" defaultRowHeight="12.75"/>
  <cols>
    <col min="1" max="1" width="16.875" style="0" bestFit="1" customWidth="1"/>
    <col min="2" max="9" width="10.625" style="0" customWidth="1"/>
  </cols>
  <sheetData>
    <row r="9" ht="13.5" thickBot="1"/>
    <row r="10" spans="1:12" ht="14.25" thickBot="1" thickTop="1">
      <c r="A10" s="13" t="s">
        <v>68</v>
      </c>
      <c r="B10" s="13">
        <v>2000</v>
      </c>
      <c r="C10" s="13">
        <v>2001</v>
      </c>
      <c r="D10" s="13">
        <v>2002</v>
      </c>
      <c r="E10" s="13">
        <v>2003</v>
      </c>
      <c r="F10" s="13">
        <v>2004</v>
      </c>
      <c r="G10" s="13">
        <v>2005</v>
      </c>
      <c r="H10" s="13">
        <v>2006</v>
      </c>
      <c r="I10" s="13">
        <v>2007</v>
      </c>
      <c r="J10" s="13">
        <v>2008</v>
      </c>
      <c r="K10" s="13">
        <v>2009</v>
      </c>
      <c r="L10" s="13">
        <v>2010</v>
      </c>
    </row>
    <row r="11" spans="1:12" ht="12.75">
      <c r="A11" s="14" t="s">
        <v>0</v>
      </c>
      <c r="B11" s="15">
        <v>575</v>
      </c>
      <c r="C11" s="15">
        <v>602</v>
      </c>
      <c r="D11" s="15">
        <v>653</v>
      </c>
      <c r="E11" s="15">
        <v>713</v>
      </c>
      <c r="F11" s="15">
        <v>769</v>
      </c>
      <c r="G11" s="15">
        <v>810</v>
      </c>
      <c r="H11" s="15">
        <v>827</v>
      </c>
      <c r="I11" s="15">
        <v>887</v>
      </c>
      <c r="J11" s="15">
        <v>876</v>
      </c>
      <c r="K11" s="15">
        <v>832</v>
      </c>
      <c r="L11" s="15"/>
    </row>
    <row r="12" spans="1:12" ht="12.75">
      <c r="A12" s="14" t="s">
        <v>1</v>
      </c>
      <c r="B12" s="15">
        <v>19</v>
      </c>
      <c r="C12" s="15">
        <v>18</v>
      </c>
      <c r="D12" s="15">
        <v>20</v>
      </c>
      <c r="E12" s="15">
        <v>23</v>
      </c>
      <c r="F12" s="15">
        <v>27</v>
      </c>
      <c r="G12" s="15">
        <v>31</v>
      </c>
      <c r="H12" s="15">
        <v>30</v>
      </c>
      <c r="I12" s="15">
        <v>29</v>
      </c>
      <c r="J12" s="15">
        <v>30</v>
      </c>
      <c r="K12" s="15">
        <v>29</v>
      </c>
      <c r="L12" s="15"/>
    </row>
    <row r="13" spans="1:12" ht="12.75">
      <c r="A13" s="14" t="s">
        <v>2</v>
      </c>
      <c r="B13" s="15">
        <v>901</v>
      </c>
      <c r="C13" s="15">
        <v>906</v>
      </c>
      <c r="D13" s="15">
        <v>975</v>
      </c>
      <c r="E13" s="15">
        <v>1017</v>
      </c>
      <c r="F13" s="15">
        <v>1071</v>
      </c>
      <c r="G13" s="15">
        <v>1116</v>
      </c>
      <c r="H13" s="15">
        <v>1180</v>
      </c>
      <c r="I13" s="15">
        <v>1213</v>
      </c>
      <c r="J13" s="15">
        <v>1205</v>
      </c>
      <c r="K13" s="15">
        <v>1189</v>
      </c>
      <c r="L13" s="15"/>
    </row>
    <row r="14" spans="1:12" ht="12.75">
      <c r="A14" s="14" t="s">
        <v>3</v>
      </c>
      <c r="B14" s="15">
        <v>1134</v>
      </c>
      <c r="C14" s="15">
        <v>1205</v>
      </c>
      <c r="D14" s="15">
        <v>1231</v>
      </c>
      <c r="E14" s="15">
        <v>1311</v>
      </c>
      <c r="F14" s="15">
        <v>1357</v>
      </c>
      <c r="G14" s="15">
        <v>1459</v>
      </c>
      <c r="H14" s="15">
        <v>1515</v>
      </c>
      <c r="I14" s="15">
        <v>1533</v>
      </c>
      <c r="J14" s="15">
        <v>1504</v>
      </c>
      <c r="K14" s="15">
        <v>1396</v>
      </c>
      <c r="L14" s="15"/>
    </row>
    <row r="15" spans="1:12" ht="12.75">
      <c r="A15" s="14" t="s">
        <v>4</v>
      </c>
      <c r="B15" s="15">
        <v>46</v>
      </c>
      <c r="C15" s="15">
        <v>37</v>
      </c>
      <c r="D15" s="15">
        <v>36</v>
      </c>
      <c r="E15" s="15">
        <v>38</v>
      </c>
      <c r="F15" s="15">
        <v>43</v>
      </c>
      <c r="G15" s="15">
        <v>47</v>
      </c>
      <c r="H15" s="15">
        <v>57</v>
      </c>
      <c r="I15" s="15">
        <v>68</v>
      </c>
      <c r="J15" s="15">
        <v>65</v>
      </c>
      <c r="K15" s="15">
        <v>60</v>
      </c>
      <c r="L15" s="15"/>
    </row>
    <row r="16" spans="1:12" ht="12.75">
      <c r="A16" s="14" t="s">
        <v>5</v>
      </c>
      <c r="B16" s="15">
        <v>3603</v>
      </c>
      <c r="C16" s="15">
        <v>3721</v>
      </c>
      <c r="D16" s="15">
        <v>3871</v>
      </c>
      <c r="E16" s="15">
        <v>4117</v>
      </c>
      <c r="F16" s="15">
        <v>4264</v>
      </c>
      <c r="G16" s="15">
        <v>4433</v>
      </c>
      <c r="H16" s="15">
        <v>4555</v>
      </c>
      <c r="I16" s="15">
        <v>4708</v>
      </c>
      <c r="J16" s="15">
        <v>4506</v>
      </c>
      <c r="K16" s="15">
        <v>4263</v>
      </c>
      <c r="L16" s="15"/>
    </row>
    <row r="17" spans="1:12" ht="12.75">
      <c r="A17" s="14" t="s">
        <v>6</v>
      </c>
      <c r="B17" s="15">
        <v>4916</v>
      </c>
      <c r="C17" s="15">
        <v>5098</v>
      </c>
      <c r="D17" s="15">
        <v>5426</v>
      </c>
      <c r="E17" s="15">
        <v>5857</v>
      </c>
      <c r="F17" s="15">
        <v>6148</v>
      </c>
      <c r="G17" s="15">
        <v>6356</v>
      </c>
      <c r="H17" s="15">
        <v>6641</v>
      </c>
      <c r="I17" s="15">
        <v>6865</v>
      </c>
      <c r="J17" s="15">
        <v>6893</v>
      </c>
      <c r="K17" s="15">
        <v>6809</v>
      </c>
      <c r="L17" s="15"/>
    </row>
    <row r="18" spans="1:12" ht="12.75">
      <c r="A18" s="14" t="s">
        <v>7</v>
      </c>
      <c r="B18" s="15">
        <v>175</v>
      </c>
      <c r="C18" s="15">
        <v>179</v>
      </c>
      <c r="D18" s="15">
        <v>202</v>
      </c>
      <c r="E18" s="15">
        <v>204</v>
      </c>
      <c r="F18" s="15">
        <v>206</v>
      </c>
      <c r="G18" s="15">
        <v>224</v>
      </c>
      <c r="H18" s="15">
        <v>224</v>
      </c>
      <c r="I18" s="15">
        <v>225</v>
      </c>
      <c r="J18" s="15">
        <v>222</v>
      </c>
      <c r="K18" s="15">
        <v>202</v>
      </c>
      <c r="L18" s="15"/>
    </row>
    <row r="19" spans="1:12" ht="12.75">
      <c r="A19" s="14" t="s">
        <v>8</v>
      </c>
      <c r="B19" s="15">
        <v>12276</v>
      </c>
      <c r="C19" s="15">
        <v>12314</v>
      </c>
      <c r="D19" s="15">
        <v>12719</v>
      </c>
      <c r="E19" s="15">
        <v>13288</v>
      </c>
      <c r="F19" s="15">
        <v>13776</v>
      </c>
      <c r="G19" s="15">
        <v>14170</v>
      </c>
      <c r="H19" s="15">
        <v>14487</v>
      </c>
      <c r="I19" s="15">
        <v>14638</v>
      </c>
      <c r="J19" s="15">
        <v>14035</v>
      </c>
      <c r="K19" s="15">
        <v>12908</v>
      </c>
      <c r="L19" s="15"/>
    </row>
    <row r="20" spans="1:12" ht="12.75">
      <c r="A20" s="14" t="s">
        <v>9</v>
      </c>
      <c r="B20" s="15">
        <v>125</v>
      </c>
      <c r="C20" s="15">
        <v>113</v>
      </c>
      <c r="D20" s="15">
        <v>122</v>
      </c>
      <c r="E20" s="15">
        <v>127</v>
      </c>
      <c r="F20" s="15">
        <v>133</v>
      </c>
      <c r="G20" s="15">
        <v>136</v>
      </c>
      <c r="H20" s="15">
        <v>160</v>
      </c>
      <c r="I20" s="15">
        <v>167</v>
      </c>
      <c r="J20" s="15">
        <v>179</v>
      </c>
      <c r="K20" s="15">
        <v>166</v>
      </c>
      <c r="L20" s="15"/>
    </row>
    <row r="21" spans="1:12" ht="12.75">
      <c r="A21" s="14" t="s">
        <v>10</v>
      </c>
      <c r="B21" s="15">
        <v>193</v>
      </c>
      <c r="C21" s="15">
        <v>206</v>
      </c>
      <c r="D21" s="15">
        <v>250</v>
      </c>
      <c r="E21" s="15">
        <v>289</v>
      </c>
      <c r="F21" s="15">
        <v>320</v>
      </c>
      <c r="G21" s="15">
        <v>355</v>
      </c>
      <c r="H21" s="15">
        <v>414</v>
      </c>
      <c r="I21" s="15">
        <v>448</v>
      </c>
      <c r="J21" s="15">
        <v>467</v>
      </c>
      <c r="K21" s="15">
        <v>448</v>
      </c>
      <c r="L21" s="15"/>
    </row>
    <row r="22" spans="1:12" ht="12.75">
      <c r="A22" s="14" t="s">
        <v>11</v>
      </c>
      <c r="B22" s="15">
        <v>464</v>
      </c>
      <c r="C22" s="15">
        <v>494</v>
      </c>
      <c r="D22" s="15">
        <v>534</v>
      </c>
      <c r="E22" s="15">
        <v>589</v>
      </c>
      <c r="F22" s="15">
        <v>610</v>
      </c>
      <c r="G22" s="15">
        <v>631</v>
      </c>
      <c r="H22" s="15">
        <v>676</v>
      </c>
      <c r="I22" s="15">
        <v>673</v>
      </c>
      <c r="J22" s="15">
        <v>666</v>
      </c>
      <c r="K22" s="15">
        <v>635</v>
      </c>
      <c r="L22" s="15"/>
    </row>
    <row r="23" spans="1:12" ht="13.5" thickBot="1">
      <c r="A23" s="16" t="s">
        <v>31</v>
      </c>
      <c r="B23" s="17">
        <f aca="true" t="shared" si="0" ref="B23:I23">SUM(B11:B22)</f>
        <v>24427</v>
      </c>
      <c r="C23" s="17">
        <f t="shared" si="0"/>
        <v>24893</v>
      </c>
      <c r="D23" s="17">
        <f t="shared" si="0"/>
        <v>26039</v>
      </c>
      <c r="E23" s="17">
        <f t="shared" si="0"/>
        <v>27573</v>
      </c>
      <c r="F23" s="17">
        <f t="shared" si="0"/>
        <v>28724</v>
      </c>
      <c r="G23" s="17">
        <f t="shared" si="0"/>
        <v>29768</v>
      </c>
      <c r="H23" s="17">
        <f t="shared" si="0"/>
        <v>30766</v>
      </c>
      <c r="I23" s="17">
        <f t="shared" si="0"/>
        <v>31454</v>
      </c>
      <c r="J23" s="17">
        <f>SUM(J11:J22)</f>
        <v>30648</v>
      </c>
      <c r="K23" s="17">
        <f>SUM(K11:K22)</f>
        <v>28937</v>
      </c>
      <c r="L23" s="17">
        <f>SUM(L11:L22)</f>
        <v>0</v>
      </c>
    </row>
    <row r="24" spans="1:9" ht="13.5" thickTop="1">
      <c r="A24" s="18"/>
      <c r="B24" s="15"/>
      <c r="C24" s="15"/>
      <c r="D24" s="18"/>
      <c r="E24" s="19"/>
      <c r="F24" s="18"/>
      <c r="G24" s="18"/>
      <c r="H24" s="18"/>
      <c r="I24" s="18"/>
    </row>
    <row r="25" spans="1:9" ht="13.5" thickBot="1">
      <c r="A25" s="18"/>
      <c r="B25" s="18"/>
      <c r="C25" s="18"/>
      <c r="D25" s="18"/>
      <c r="E25" s="19"/>
      <c r="F25" s="18"/>
      <c r="G25" s="18"/>
      <c r="H25" s="18"/>
      <c r="I25" s="18"/>
    </row>
    <row r="26" spans="1:12" ht="14.25" thickBot="1" thickTop="1">
      <c r="A26" s="13" t="s">
        <v>69</v>
      </c>
      <c r="B26" s="13">
        <v>2000</v>
      </c>
      <c r="C26" s="13">
        <v>2001</v>
      </c>
      <c r="D26" s="13">
        <v>2002</v>
      </c>
      <c r="E26" s="20">
        <v>2003</v>
      </c>
      <c r="F26" s="13">
        <v>2004</v>
      </c>
      <c r="G26" s="13">
        <v>2005</v>
      </c>
      <c r="H26" s="13">
        <v>2006</v>
      </c>
      <c r="I26" s="13">
        <v>2007</v>
      </c>
      <c r="J26" s="49">
        <v>2008</v>
      </c>
      <c r="K26" s="49">
        <f>+K10</f>
        <v>2009</v>
      </c>
      <c r="L26" s="49">
        <f>+L10</f>
        <v>2010</v>
      </c>
    </row>
    <row r="27" spans="1:12" ht="12.75">
      <c r="A27" s="14" t="s">
        <v>17</v>
      </c>
      <c r="B27" s="15">
        <v>50</v>
      </c>
      <c r="C27" s="15">
        <v>56</v>
      </c>
      <c r="D27" s="15">
        <v>56</v>
      </c>
      <c r="E27" s="15">
        <v>63</v>
      </c>
      <c r="F27" s="15">
        <v>75</v>
      </c>
      <c r="G27" s="21">
        <v>96</v>
      </c>
      <c r="H27" s="21">
        <v>110</v>
      </c>
      <c r="I27" s="21">
        <v>130</v>
      </c>
      <c r="J27" s="21">
        <v>198</v>
      </c>
      <c r="K27" s="21">
        <v>111</v>
      </c>
      <c r="L27" s="21"/>
    </row>
    <row r="28" spans="1:12" ht="12.75">
      <c r="A28" s="14" t="s">
        <v>18</v>
      </c>
      <c r="B28" s="15">
        <v>3963</v>
      </c>
      <c r="C28" s="15">
        <v>3892</v>
      </c>
      <c r="D28" s="15">
        <v>3851</v>
      </c>
      <c r="E28" s="15">
        <v>3800</v>
      </c>
      <c r="F28" s="15">
        <v>3732</v>
      </c>
      <c r="G28" s="21">
        <v>3667</v>
      </c>
      <c r="H28" s="21">
        <v>3591</v>
      </c>
      <c r="I28" s="21">
        <v>3541</v>
      </c>
      <c r="J28" s="21">
        <v>3464</v>
      </c>
      <c r="K28" s="21">
        <v>3067</v>
      </c>
      <c r="L28" s="21"/>
    </row>
    <row r="29" spans="1:12" ht="12.75">
      <c r="A29" s="14" t="s">
        <v>27</v>
      </c>
      <c r="B29" s="15">
        <v>3790</v>
      </c>
      <c r="C29" s="15">
        <v>4055</v>
      </c>
      <c r="D29" s="15">
        <v>4403</v>
      </c>
      <c r="E29" s="15">
        <v>4872</v>
      </c>
      <c r="F29" s="15">
        <v>5289</v>
      </c>
      <c r="G29" s="21">
        <v>5626</v>
      </c>
      <c r="H29" s="21">
        <v>6021</v>
      </c>
      <c r="I29" s="21">
        <v>6169</v>
      </c>
      <c r="J29" s="21">
        <v>5507</v>
      </c>
      <c r="K29" s="21">
        <v>4950</v>
      </c>
      <c r="L29" s="21"/>
    </row>
    <row r="30" spans="1:12" ht="12.75">
      <c r="A30" s="14" t="s">
        <v>20</v>
      </c>
      <c r="B30" s="15">
        <v>16579</v>
      </c>
      <c r="C30" s="15">
        <v>16853</v>
      </c>
      <c r="D30" s="15">
        <v>17699</v>
      </c>
      <c r="E30" s="15">
        <v>18808</v>
      </c>
      <c r="F30" s="15">
        <v>19598</v>
      </c>
      <c r="G30" s="21">
        <v>20350</v>
      </c>
      <c r="H30" s="21">
        <v>21044</v>
      </c>
      <c r="I30" s="21">
        <v>21614</v>
      </c>
      <c r="J30" s="21">
        <v>21478</v>
      </c>
      <c r="K30" s="21">
        <v>20809</v>
      </c>
      <c r="L30" s="21"/>
    </row>
    <row r="31" spans="1:12" ht="12.75">
      <c r="A31" s="14" t="s">
        <v>52</v>
      </c>
      <c r="B31" s="15">
        <v>45</v>
      </c>
      <c r="C31" s="15">
        <v>37</v>
      </c>
      <c r="D31" s="15">
        <v>30</v>
      </c>
      <c r="E31" s="15">
        <v>30</v>
      </c>
      <c r="F31" s="15">
        <v>30</v>
      </c>
      <c r="G31" s="21">
        <v>29</v>
      </c>
      <c r="H31" s="21">
        <v>0</v>
      </c>
      <c r="I31" s="21">
        <v>0</v>
      </c>
      <c r="J31" s="21">
        <v>1</v>
      </c>
      <c r="K31" s="21">
        <v>0</v>
      </c>
      <c r="L31" s="21"/>
    </row>
    <row r="32" spans="1:12" ht="13.5" thickBot="1">
      <c r="A32" s="16" t="s">
        <v>31</v>
      </c>
      <c r="B32" s="17">
        <f aca="true" t="shared" si="1" ref="B32:I32">SUM(B27:B31)</f>
        <v>24427</v>
      </c>
      <c r="C32" s="17">
        <f t="shared" si="1"/>
        <v>24893</v>
      </c>
      <c r="D32" s="17">
        <f t="shared" si="1"/>
        <v>26039</v>
      </c>
      <c r="E32" s="17">
        <f t="shared" si="1"/>
        <v>27573</v>
      </c>
      <c r="F32" s="17">
        <f t="shared" si="1"/>
        <v>28724</v>
      </c>
      <c r="G32" s="17">
        <f t="shared" si="1"/>
        <v>29768</v>
      </c>
      <c r="H32" s="17">
        <f t="shared" si="1"/>
        <v>30766</v>
      </c>
      <c r="I32" s="17">
        <f t="shared" si="1"/>
        <v>31454</v>
      </c>
      <c r="J32" s="17">
        <f>SUM(J27:J31)</f>
        <v>30648</v>
      </c>
      <c r="K32" s="17">
        <f>SUM(K27:K31)</f>
        <v>28937</v>
      </c>
      <c r="L32" s="17">
        <f>SUM(L27:L31)</f>
        <v>0</v>
      </c>
    </row>
    <row r="33" ht="13.5" thickTop="1"/>
    <row r="34" ht="12.75">
      <c r="A34" s="22" t="s">
        <v>57</v>
      </c>
    </row>
    <row r="35" ht="12.75">
      <c r="A35" s="22" t="s">
        <v>70</v>
      </c>
    </row>
    <row r="36" ht="12.75">
      <c r="A36" s="22" t="s">
        <v>96</v>
      </c>
    </row>
    <row r="38" ht="12.75">
      <c r="B38" s="24"/>
    </row>
  </sheetData>
  <printOptions horizontalCentered="1"/>
  <pageMargins left="0" right="0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43"/>
  <sheetViews>
    <sheetView workbookViewId="0" topLeftCell="A7">
      <selection activeCell="A33" sqref="A33"/>
    </sheetView>
  </sheetViews>
  <sheetFormatPr defaultColWidth="11.00390625" defaultRowHeight="12.75"/>
  <cols>
    <col min="1" max="1" width="28.25390625" style="8" customWidth="1"/>
    <col min="2" max="12" width="10.25390625" style="8" customWidth="1"/>
    <col min="13" max="16384" width="11.375" style="8" customWidth="1"/>
  </cols>
  <sheetData>
    <row r="5" spans="2:13" ht="12.75">
      <c r="B5"/>
      <c r="C5"/>
      <c r="D5"/>
      <c r="E5"/>
      <c r="F5"/>
      <c r="G5"/>
      <c r="H5"/>
      <c r="I5"/>
      <c r="J5"/>
      <c r="K5"/>
      <c r="L5"/>
      <c r="M5"/>
    </row>
    <row r="6" spans="2:13" ht="12.75">
      <c r="B6"/>
      <c r="C6"/>
      <c r="D6"/>
      <c r="E6"/>
      <c r="F6"/>
      <c r="G6"/>
      <c r="H6"/>
      <c r="I6"/>
      <c r="J6"/>
      <c r="K6"/>
      <c r="L6"/>
      <c r="M6"/>
    </row>
    <row r="7" spans="2:13" ht="12.75">
      <c r="B7"/>
      <c r="C7"/>
      <c r="D7"/>
      <c r="E7"/>
      <c r="F7"/>
      <c r="G7"/>
      <c r="H7"/>
      <c r="I7"/>
      <c r="J7"/>
      <c r="K7"/>
      <c r="L7"/>
      <c r="M7"/>
    </row>
    <row r="9" spans="7:13" ht="13.5" thickBot="1">
      <c r="G9"/>
      <c r="H9"/>
      <c r="I9"/>
      <c r="J9"/>
      <c r="K9"/>
      <c r="L9"/>
      <c r="M9"/>
    </row>
    <row r="10" spans="1:13" ht="13.5" thickBot="1" thickTop="1">
      <c r="A10" s="1" t="s">
        <v>133</v>
      </c>
      <c r="B10" s="1" t="s">
        <v>22</v>
      </c>
      <c r="C10" s="1" t="s">
        <v>23</v>
      </c>
      <c r="D10" s="1" t="s">
        <v>24</v>
      </c>
      <c r="E10" s="1" t="s">
        <v>25</v>
      </c>
      <c r="F10" s="1" t="s">
        <v>26</v>
      </c>
      <c r="G10" s="1" t="s">
        <v>121</v>
      </c>
      <c r="H10" s="1" t="s">
        <v>122</v>
      </c>
      <c r="I10" s="1" t="s">
        <v>123</v>
      </c>
      <c r="J10" s="1" t="s">
        <v>124</v>
      </c>
      <c r="K10" s="1" t="s">
        <v>125</v>
      </c>
      <c r="L10" s="1" t="s">
        <v>126</v>
      </c>
      <c r="M10" s="1" t="s">
        <v>131</v>
      </c>
    </row>
    <row r="11" ht="12">
      <c r="A11" s="2" t="s">
        <v>61</v>
      </c>
    </row>
    <row r="12" spans="1:13" ht="12">
      <c r="A12" s="2" t="s">
        <v>12</v>
      </c>
      <c r="B12" s="47">
        <v>-0.009</v>
      </c>
      <c r="C12" s="47">
        <v>-0.002</v>
      </c>
      <c r="D12" s="47">
        <v>0.007</v>
      </c>
      <c r="E12" s="47">
        <v>0.01</v>
      </c>
      <c r="F12" s="47">
        <v>0.003</v>
      </c>
      <c r="G12" s="47">
        <v>0.002</v>
      </c>
      <c r="H12" s="47">
        <v>-0.003</v>
      </c>
      <c r="I12" s="47">
        <v>0.003</v>
      </c>
      <c r="J12" s="47">
        <v>0</v>
      </c>
      <c r="K12" s="47">
        <v>0.008</v>
      </c>
      <c r="L12" s="47">
        <v>0.005</v>
      </c>
      <c r="M12" s="47">
        <v>0.007</v>
      </c>
    </row>
    <row r="13" spans="1:13" ht="12">
      <c r="A13" s="2" t="s">
        <v>13</v>
      </c>
      <c r="B13" s="47">
        <v>-0.009</v>
      </c>
      <c r="C13" s="47">
        <v>-0.011</v>
      </c>
      <c r="D13" s="47">
        <v>-0.004</v>
      </c>
      <c r="E13" s="47">
        <v>0.006</v>
      </c>
      <c r="F13" s="47">
        <v>0.009</v>
      </c>
      <c r="G13" s="47">
        <v>0.011</v>
      </c>
      <c r="H13" s="47">
        <v>0.007</v>
      </c>
      <c r="I13" s="47">
        <v>0.01</v>
      </c>
      <c r="J13" s="47">
        <v>0.01</v>
      </c>
      <c r="K13" s="47">
        <v>0.019</v>
      </c>
      <c r="L13" s="47">
        <v>0.023</v>
      </c>
      <c r="M13" s="47">
        <v>0.03</v>
      </c>
    </row>
    <row r="14" spans="1:13" ht="12.75" thickBot="1">
      <c r="A14" s="4" t="s">
        <v>14</v>
      </c>
      <c r="B14" s="48">
        <v>0.014</v>
      </c>
      <c r="C14" s="48">
        <v>0.012</v>
      </c>
      <c r="D14" s="48">
        <v>0.017</v>
      </c>
      <c r="E14" s="48">
        <v>0.017</v>
      </c>
      <c r="F14" s="48">
        <v>0.02</v>
      </c>
      <c r="G14" s="48">
        <v>0.017</v>
      </c>
      <c r="H14" s="48">
        <v>0.022</v>
      </c>
      <c r="I14" s="48">
        <v>0.021</v>
      </c>
      <c r="J14" s="48">
        <v>0.024</v>
      </c>
      <c r="K14" s="48">
        <v>0.026</v>
      </c>
      <c r="L14" s="48">
        <v>0.025</v>
      </c>
      <c r="M14" s="48">
        <v>0.03</v>
      </c>
    </row>
    <row r="15" spans="1:13" ht="12.75" thickTop="1">
      <c r="A15" s="2" t="s">
        <v>64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2.75" thickBot="1">
      <c r="A16" s="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3.5" thickBot="1" thickTop="1">
      <c r="A17" s="1" t="str">
        <f aca="true" t="shared" si="0" ref="A17:F17">+A10</f>
        <v>Any 2010</v>
      </c>
      <c r="B17" s="1" t="str">
        <f t="shared" si="0"/>
        <v>Gener</v>
      </c>
      <c r="C17" s="1" t="str">
        <f t="shared" si="0"/>
        <v>Febrer</v>
      </c>
      <c r="D17" s="1" t="str">
        <f t="shared" si="0"/>
        <v>Març</v>
      </c>
      <c r="E17" s="1" t="str">
        <f t="shared" si="0"/>
        <v>Abril</v>
      </c>
      <c r="F17" s="1" t="str">
        <f t="shared" si="0"/>
        <v>Maig</v>
      </c>
      <c r="G17" s="1" t="str">
        <f aca="true" t="shared" si="1" ref="G17:L17">+G10</f>
        <v>Juny</v>
      </c>
      <c r="H17" s="1" t="str">
        <f t="shared" si="1"/>
        <v>Juliol</v>
      </c>
      <c r="I17" s="1" t="str">
        <f t="shared" si="1"/>
        <v>Agost</v>
      </c>
      <c r="J17" s="1" t="str">
        <f t="shared" si="1"/>
        <v>Setembre</v>
      </c>
      <c r="K17" s="1" t="str">
        <f t="shared" si="1"/>
        <v>Octubre</v>
      </c>
      <c r="L17" s="1" t="str">
        <f t="shared" si="1"/>
        <v>Novembre</v>
      </c>
      <c r="M17" s="1" t="str">
        <f>+M10</f>
        <v>Desembre</v>
      </c>
    </row>
    <row r="18" ht="12">
      <c r="A18" s="2" t="s">
        <v>62</v>
      </c>
    </row>
    <row r="19" spans="1:13" ht="12">
      <c r="A19" s="2" t="s">
        <v>12</v>
      </c>
      <c r="B19" s="47">
        <v>-0.01</v>
      </c>
      <c r="C19" s="47">
        <v>-0.002</v>
      </c>
      <c r="D19" s="47">
        <v>0.007</v>
      </c>
      <c r="E19" s="47">
        <v>0.011</v>
      </c>
      <c r="F19" s="47">
        <v>0.002</v>
      </c>
      <c r="G19" s="47">
        <v>0.002</v>
      </c>
      <c r="H19" s="47">
        <v>-0.004</v>
      </c>
      <c r="I19" s="47">
        <v>0.003</v>
      </c>
      <c r="J19" s="47">
        <v>0.001</v>
      </c>
      <c r="K19" s="47">
        <v>0.009</v>
      </c>
      <c r="L19" s="47">
        <v>0.005</v>
      </c>
      <c r="M19" s="47">
        <v>0.006</v>
      </c>
    </row>
    <row r="20" spans="1:13" ht="12">
      <c r="A20" s="2" t="s">
        <v>13</v>
      </c>
      <c r="B20" s="47">
        <v>-0.01</v>
      </c>
      <c r="C20" s="47">
        <v>-0.012</v>
      </c>
      <c r="D20" s="47">
        <v>-0.005</v>
      </c>
      <c r="E20" s="47">
        <v>0.006</v>
      </c>
      <c r="F20" s="47">
        <v>0.008</v>
      </c>
      <c r="G20" s="47">
        <v>0.01</v>
      </c>
      <c r="H20" s="47">
        <v>0.006</v>
      </c>
      <c r="I20" s="47">
        <v>0.008</v>
      </c>
      <c r="J20" s="47">
        <v>0.009</v>
      </c>
      <c r="K20" s="47">
        <v>0.018</v>
      </c>
      <c r="L20" s="47">
        <v>0.024</v>
      </c>
      <c r="M20" s="47">
        <v>0.03</v>
      </c>
    </row>
    <row r="21" spans="1:13" ht="12.75" thickBot="1">
      <c r="A21" s="4" t="s">
        <v>14</v>
      </c>
      <c r="B21" s="48">
        <v>0.01</v>
      </c>
      <c r="C21" s="48">
        <v>0.008</v>
      </c>
      <c r="D21" s="48">
        <v>0.014</v>
      </c>
      <c r="E21" s="48">
        <v>0.015</v>
      </c>
      <c r="F21" s="48">
        <v>0.018</v>
      </c>
      <c r="G21" s="48">
        <v>0.015</v>
      </c>
      <c r="H21" s="48">
        <v>0.019</v>
      </c>
      <c r="I21" s="48">
        <v>0.018</v>
      </c>
      <c r="J21" s="48">
        <v>0.021</v>
      </c>
      <c r="K21" s="48">
        <v>0.023</v>
      </c>
      <c r="L21" s="48">
        <v>0.023</v>
      </c>
      <c r="M21" s="48">
        <v>0.03</v>
      </c>
    </row>
    <row r="22" spans="1:13" ht="12.75" thickTop="1">
      <c r="A22" s="2" t="s">
        <v>64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2.75" thickBot="1">
      <c r="A23" s="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3.5" thickBot="1" thickTop="1">
      <c r="A24" s="1" t="str">
        <f>+A10</f>
        <v>Any 2010</v>
      </c>
      <c r="B24" s="1" t="str">
        <f aca="true" t="shared" si="2" ref="B24:G24">+B17</f>
        <v>Gener</v>
      </c>
      <c r="C24" s="1" t="str">
        <f t="shared" si="2"/>
        <v>Febrer</v>
      </c>
      <c r="D24" s="1" t="str">
        <f t="shared" si="2"/>
        <v>Març</v>
      </c>
      <c r="E24" s="1" t="str">
        <f t="shared" si="2"/>
        <v>Abril</v>
      </c>
      <c r="F24" s="1" t="str">
        <f t="shared" si="2"/>
        <v>Maig</v>
      </c>
      <c r="G24" s="1" t="str">
        <f t="shared" si="2"/>
        <v>Juny</v>
      </c>
      <c r="H24" s="1" t="str">
        <f aca="true" t="shared" si="3" ref="H24:M24">+H17</f>
        <v>Juliol</v>
      </c>
      <c r="I24" s="1" t="str">
        <f t="shared" si="3"/>
        <v>Agost</v>
      </c>
      <c r="J24" s="1" t="str">
        <f t="shared" si="3"/>
        <v>Setembre</v>
      </c>
      <c r="K24" s="1" t="str">
        <f t="shared" si="3"/>
        <v>Octubre</v>
      </c>
      <c r="L24" s="1" t="str">
        <f t="shared" si="3"/>
        <v>Novembre</v>
      </c>
      <c r="M24" s="1" t="str">
        <f t="shared" si="3"/>
        <v>Desembre</v>
      </c>
    </row>
    <row r="25" ht="12">
      <c r="A25" s="2" t="s">
        <v>161</v>
      </c>
    </row>
    <row r="26" spans="1:13" ht="12">
      <c r="A26" s="2" t="s">
        <v>12</v>
      </c>
      <c r="B26" s="47">
        <v>-0.008</v>
      </c>
      <c r="C26" s="47">
        <v>0.003</v>
      </c>
      <c r="D26" s="47">
        <v>0.009</v>
      </c>
      <c r="E26" s="47">
        <v>0.004</v>
      </c>
      <c r="F26" s="47">
        <v>0.001</v>
      </c>
      <c r="G26" s="47">
        <v>0</v>
      </c>
      <c r="H26" s="47">
        <v>-0.003</v>
      </c>
      <c r="I26" s="47">
        <v>0.002</v>
      </c>
      <c r="J26" s="47">
        <v>0.002</v>
      </c>
      <c r="K26" s="47">
        <v>0.004</v>
      </c>
      <c r="L26" s="47">
        <v>0.001</v>
      </c>
      <c r="M26" s="47">
        <v>0.006</v>
      </c>
    </row>
    <row r="27" spans="1:13" ht="12">
      <c r="A27" s="2" t="s">
        <v>13</v>
      </c>
      <c r="B27" s="47">
        <f>+B26</f>
        <v>-0.008</v>
      </c>
      <c r="C27" s="47">
        <f aca="true" t="shared" si="4" ref="C27:M27">+C26+B27</f>
        <v>-0.005</v>
      </c>
      <c r="D27" s="47">
        <f t="shared" si="4"/>
        <v>0.003999999999999999</v>
      </c>
      <c r="E27" s="47">
        <f t="shared" si="4"/>
        <v>0.008</v>
      </c>
      <c r="F27" s="47">
        <f t="shared" si="4"/>
        <v>0.009000000000000001</v>
      </c>
      <c r="G27" s="47">
        <f t="shared" si="4"/>
        <v>0.009000000000000001</v>
      </c>
      <c r="H27" s="47">
        <f t="shared" si="4"/>
        <v>0.006000000000000001</v>
      </c>
      <c r="I27" s="47">
        <f t="shared" si="4"/>
        <v>0.008</v>
      </c>
      <c r="J27" s="47">
        <f t="shared" si="4"/>
        <v>0.01</v>
      </c>
      <c r="K27" s="47">
        <f t="shared" si="4"/>
        <v>0.014</v>
      </c>
      <c r="L27" s="47">
        <f t="shared" si="4"/>
        <v>0.015</v>
      </c>
      <c r="M27" s="47">
        <f t="shared" si="4"/>
        <v>0.020999999999999998</v>
      </c>
    </row>
    <row r="28" spans="1:13" ht="12.75" thickBot="1">
      <c r="A28" s="4" t="s">
        <v>14</v>
      </c>
      <c r="B28" s="48" t="s">
        <v>160</v>
      </c>
      <c r="C28" s="48">
        <v>0.009</v>
      </c>
      <c r="D28" s="48">
        <v>0.014</v>
      </c>
      <c r="E28" s="48">
        <v>0.015</v>
      </c>
      <c r="F28" s="48">
        <v>0.016</v>
      </c>
      <c r="G28" s="48">
        <v>0.014</v>
      </c>
      <c r="H28" s="48">
        <v>0.017</v>
      </c>
      <c r="I28" s="48">
        <v>0.016</v>
      </c>
      <c r="J28" s="48">
        <v>0.018</v>
      </c>
      <c r="K28" s="48">
        <v>0.019</v>
      </c>
      <c r="L28" s="48">
        <v>0.019</v>
      </c>
      <c r="M28" s="48">
        <v>0.022</v>
      </c>
    </row>
    <row r="29" ht="12.75" thickTop="1">
      <c r="A29" s="2" t="s">
        <v>66</v>
      </c>
    </row>
    <row r="30" ht="12.75" thickBot="1">
      <c r="A30" s="2"/>
    </row>
    <row r="31" spans="1:13" ht="13.5" thickBot="1" thickTop="1">
      <c r="A31" s="1" t="str">
        <f>+A10</f>
        <v>Any 2010</v>
      </c>
      <c r="B31" s="1" t="str">
        <f aca="true" t="shared" si="5" ref="B31:G31">+B24</f>
        <v>Gener</v>
      </c>
      <c r="C31" s="1" t="str">
        <f t="shared" si="5"/>
        <v>Febrer</v>
      </c>
      <c r="D31" s="1" t="str">
        <f t="shared" si="5"/>
        <v>Març</v>
      </c>
      <c r="E31" s="1" t="str">
        <f t="shared" si="5"/>
        <v>Abril</v>
      </c>
      <c r="F31" s="1" t="str">
        <f t="shared" si="5"/>
        <v>Maig</v>
      </c>
      <c r="G31" s="1" t="str">
        <f t="shared" si="5"/>
        <v>Juny</v>
      </c>
      <c r="H31" s="1" t="str">
        <f aca="true" t="shared" si="6" ref="H31:M31">+H24</f>
        <v>Juliol</v>
      </c>
      <c r="I31" s="1" t="str">
        <f t="shared" si="6"/>
        <v>Agost</v>
      </c>
      <c r="J31" s="1" t="str">
        <f t="shared" si="6"/>
        <v>Setembre</v>
      </c>
      <c r="K31" s="1" t="str">
        <f t="shared" si="6"/>
        <v>Octubre</v>
      </c>
      <c r="L31" s="1" t="str">
        <f t="shared" si="6"/>
        <v>Novembre</v>
      </c>
      <c r="M31" s="1" t="str">
        <f t="shared" si="6"/>
        <v>Desembre</v>
      </c>
    </row>
    <row r="32" spans="1:13" ht="12">
      <c r="A32" s="2" t="s">
        <v>15</v>
      </c>
      <c r="B32" s="47">
        <v>0.01</v>
      </c>
      <c r="C32" s="47">
        <v>0.01</v>
      </c>
      <c r="D32" s="47">
        <v>0.01</v>
      </c>
      <c r="E32" s="47">
        <v>0.01</v>
      </c>
      <c r="F32" s="47">
        <v>0.01</v>
      </c>
      <c r="G32" s="47">
        <v>0.01</v>
      </c>
      <c r="H32" s="47">
        <v>0.01</v>
      </c>
      <c r="I32" s="47">
        <v>0.01</v>
      </c>
      <c r="J32" s="47">
        <v>0.01</v>
      </c>
      <c r="K32" s="47">
        <v>0.01</v>
      </c>
      <c r="L32" s="47">
        <v>0.01</v>
      </c>
      <c r="M32" s="47">
        <v>0.01</v>
      </c>
    </row>
    <row r="33" spans="1:13" ht="12.75" thickBot="1">
      <c r="A33" s="4" t="s">
        <v>63</v>
      </c>
      <c r="B33" s="81">
        <v>0.01225</v>
      </c>
      <c r="C33" s="81">
        <v>0.01215</v>
      </c>
      <c r="D33" s="81">
        <v>0.01212</v>
      </c>
      <c r="E33" s="81">
        <v>0.01236</v>
      </c>
      <c r="F33" s="81">
        <v>0.0126</v>
      </c>
      <c r="G33" s="81">
        <v>0.01306</v>
      </c>
      <c r="H33" s="81">
        <v>0.01417</v>
      </c>
      <c r="I33" s="81">
        <v>0.01416</v>
      </c>
      <c r="J33" s="81">
        <v>0.01433</v>
      </c>
      <c r="K33" s="81">
        <v>0.0154</v>
      </c>
      <c r="L33" s="81">
        <v>0.0153</v>
      </c>
      <c r="M33" s="81">
        <v>0.01507</v>
      </c>
    </row>
    <row r="34" spans="1:13" ht="13.5" thickTop="1">
      <c r="A34" s="2" t="s">
        <v>67</v>
      </c>
      <c r="G34"/>
      <c r="H34"/>
      <c r="I34"/>
      <c r="J34"/>
      <c r="K34"/>
      <c r="L34"/>
      <c r="M34"/>
    </row>
    <row r="35" spans="1:13" ht="12.75">
      <c r="A35" s="2" t="s">
        <v>127</v>
      </c>
      <c r="G35"/>
      <c r="H35"/>
      <c r="I35"/>
      <c r="J35"/>
      <c r="K35"/>
      <c r="L35"/>
      <c r="M35"/>
    </row>
    <row r="36" spans="7:13" ht="12.75">
      <c r="G36"/>
      <c r="H36"/>
      <c r="I36"/>
      <c r="J36"/>
      <c r="K36"/>
      <c r="L36"/>
      <c r="M36"/>
    </row>
    <row r="37" spans="2:13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/>
      <c r="M37"/>
    </row>
    <row r="38" spans="2:13" ht="12.75">
      <c r="B38" s="29"/>
      <c r="G38"/>
      <c r="H38"/>
      <c r="I38"/>
      <c r="J38"/>
      <c r="K38"/>
      <c r="L38"/>
      <c r="M38"/>
    </row>
    <row r="39" spans="1:12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3" ht="12.7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2:13" ht="12.7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2:13" ht="12.7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/>
    </row>
    <row r="43" spans="2:12" ht="12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</sheetData>
  <printOptions/>
  <pageMargins left="0" right="0" top="0.984251968503937" bottom="0.984251968503937" header="0" footer="0"/>
  <pageSetup fitToHeight="1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O43"/>
  <sheetViews>
    <sheetView workbookViewId="0" topLeftCell="H7">
      <selection activeCell="L37" sqref="L37"/>
    </sheetView>
  </sheetViews>
  <sheetFormatPr defaultColWidth="11.00390625" defaultRowHeight="12.75"/>
  <cols>
    <col min="1" max="1" width="22.625" style="32" bestFit="1" customWidth="1"/>
    <col min="2" max="16384" width="11.375" style="32" customWidth="1"/>
  </cols>
  <sheetData>
    <row r="10" spans="1:10" ht="12.75" thickBot="1">
      <c r="A10" s="36" t="s">
        <v>89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5" ht="13.5" thickBot="1" thickTop="1">
      <c r="A11" s="1" t="s">
        <v>50</v>
      </c>
      <c r="B11" s="30">
        <v>1995</v>
      </c>
      <c r="C11" s="30">
        <v>1996</v>
      </c>
      <c r="D11" s="30">
        <v>1997</v>
      </c>
      <c r="E11" s="30">
        <v>1998</v>
      </c>
      <c r="F11" s="30">
        <v>1999</v>
      </c>
      <c r="G11" s="30">
        <v>2000</v>
      </c>
      <c r="H11" s="30">
        <v>2001</v>
      </c>
      <c r="I11" s="30">
        <v>2002</v>
      </c>
      <c r="J11" s="30">
        <v>2003</v>
      </c>
      <c r="K11" s="30">
        <v>2004</v>
      </c>
      <c r="L11" s="30">
        <v>2005</v>
      </c>
      <c r="M11" s="30">
        <v>2006</v>
      </c>
      <c r="N11" s="30">
        <v>2007</v>
      </c>
      <c r="O11" s="30">
        <v>2008</v>
      </c>
    </row>
    <row r="12" spans="1:15" ht="12">
      <c r="A12" s="34" t="s">
        <v>71</v>
      </c>
      <c r="B12" s="34">
        <v>39</v>
      </c>
      <c r="C12" s="34">
        <v>42</v>
      </c>
      <c r="D12" s="34">
        <v>37</v>
      </c>
      <c r="E12" s="34">
        <v>36</v>
      </c>
      <c r="F12" s="34">
        <v>42</v>
      </c>
      <c r="G12" s="34">
        <v>44</v>
      </c>
      <c r="H12" s="34">
        <v>38</v>
      </c>
      <c r="I12" s="35">
        <v>40</v>
      </c>
      <c r="J12" s="35">
        <v>44</v>
      </c>
      <c r="K12" s="35">
        <v>47</v>
      </c>
      <c r="L12" s="35">
        <v>44</v>
      </c>
      <c r="M12" s="35">
        <v>77</v>
      </c>
      <c r="N12" s="35">
        <v>83</v>
      </c>
      <c r="O12" s="35">
        <v>76</v>
      </c>
    </row>
    <row r="13" spans="1:15" ht="12">
      <c r="A13" s="34" t="s">
        <v>72</v>
      </c>
      <c r="B13" s="34">
        <v>155</v>
      </c>
      <c r="C13" s="34">
        <v>350</v>
      </c>
      <c r="D13" s="34">
        <v>348</v>
      </c>
      <c r="E13" s="34">
        <v>371</v>
      </c>
      <c r="F13" s="34">
        <v>374</v>
      </c>
      <c r="G13" s="34">
        <v>343</v>
      </c>
      <c r="H13" s="34">
        <v>322</v>
      </c>
      <c r="I13" s="35">
        <v>311</v>
      </c>
      <c r="J13" s="35">
        <v>365</v>
      </c>
      <c r="K13" s="35">
        <v>395</v>
      </c>
      <c r="L13" s="35">
        <v>131</v>
      </c>
      <c r="M13" s="35">
        <v>138</v>
      </c>
      <c r="N13" s="35">
        <v>145</v>
      </c>
      <c r="O13" s="35">
        <v>144</v>
      </c>
    </row>
    <row r="14" spans="1:15" ht="12">
      <c r="A14" s="34" t="s">
        <v>73</v>
      </c>
      <c r="B14" s="34">
        <v>197</v>
      </c>
      <c r="C14" s="34">
        <v>195</v>
      </c>
      <c r="D14" s="34">
        <v>193</v>
      </c>
      <c r="E14" s="34">
        <v>211</v>
      </c>
      <c r="F14" s="34">
        <v>215</v>
      </c>
      <c r="G14" s="34">
        <v>197</v>
      </c>
      <c r="H14" s="34">
        <v>195</v>
      </c>
      <c r="I14" s="35">
        <v>192</v>
      </c>
      <c r="J14" s="35">
        <v>214</v>
      </c>
      <c r="K14" s="35">
        <v>225</v>
      </c>
      <c r="L14" s="35">
        <v>196</v>
      </c>
      <c r="M14" s="35">
        <v>198</v>
      </c>
      <c r="N14" s="35">
        <v>209</v>
      </c>
      <c r="O14" s="35">
        <v>199</v>
      </c>
    </row>
    <row r="15" spans="1:15" ht="12">
      <c r="A15" s="34" t="s">
        <v>74</v>
      </c>
      <c r="B15" s="34">
        <v>1159</v>
      </c>
      <c r="C15" s="34">
        <v>1217</v>
      </c>
      <c r="D15" s="34">
        <v>1252</v>
      </c>
      <c r="E15" s="34">
        <v>1362</v>
      </c>
      <c r="F15" s="34">
        <v>1395</v>
      </c>
      <c r="G15" s="34">
        <v>1358</v>
      </c>
      <c r="H15" s="34">
        <v>1284</v>
      </c>
      <c r="I15" s="35">
        <v>1221</v>
      </c>
      <c r="J15" s="35">
        <v>1469</v>
      </c>
      <c r="K15" s="35">
        <v>1533</v>
      </c>
      <c r="L15" s="35">
        <v>1246</v>
      </c>
      <c r="M15" s="35">
        <v>1404</v>
      </c>
      <c r="N15" s="35">
        <v>1478</v>
      </c>
      <c r="O15" s="35">
        <v>1475</v>
      </c>
    </row>
    <row r="16" spans="1:15" ht="12">
      <c r="A16" s="34" t="s">
        <v>75</v>
      </c>
      <c r="B16" s="34">
        <v>225</v>
      </c>
      <c r="C16" s="34">
        <v>234</v>
      </c>
      <c r="D16" s="34">
        <v>234</v>
      </c>
      <c r="E16" s="34">
        <v>241</v>
      </c>
      <c r="F16" s="34">
        <v>236</v>
      </c>
      <c r="G16" s="34">
        <v>229</v>
      </c>
      <c r="H16" s="34">
        <v>199</v>
      </c>
      <c r="I16" s="35">
        <v>195</v>
      </c>
      <c r="J16" s="35">
        <v>225</v>
      </c>
      <c r="K16" s="35">
        <v>229</v>
      </c>
      <c r="L16" s="35">
        <v>192</v>
      </c>
      <c r="M16" s="35">
        <v>207</v>
      </c>
      <c r="N16" s="35">
        <v>213</v>
      </c>
      <c r="O16" s="35">
        <v>218</v>
      </c>
    </row>
    <row r="17" spans="1:15" ht="12">
      <c r="A17" s="34" t="s">
        <v>76</v>
      </c>
      <c r="B17" s="34">
        <v>1102</v>
      </c>
      <c r="C17" s="34">
        <v>1124</v>
      </c>
      <c r="D17" s="34">
        <v>1166</v>
      </c>
      <c r="E17" s="34">
        <v>1175</v>
      </c>
      <c r="F17" s="34">
        <v>1154</v>
      </c>
      <c r="G17" s="34">
        <v>1053</v>
      </c>
      <c r="H17" s="34">
        <v>794</v>
      </c>
      <c r="I17" s="35">
        <v>738</v>
      </c>
      <c r="J17" s="35">
        <v>907</v>
      </c>
      <c r="K17" s="35">
        <v>894</v>
      </c>
      <c r="L17" s="35">
        <v>654</v>
      </c>
      <c r="M17" s="35">
        <v>656</v>
      </c>
      <c r="N17" s="35">
        <v>657</v>
      </c>
      <c r="O17" s="35">
        <v>609</v>
      </c>
    </row>
    <row r="18" spans="1:15" ht="12">
      <c r="A18" s="34" t="s">
        <v>77</v>
      </c>
      <c r="B18" s="34">
        <v>396</v>
      </c>
      <c r="C18" s="34">
        <v>415</v>
      </c>
      <c r="D18" s="34">
        <v>449</v>
      </c>
      <c r="E18" s="34">
        <v>457</v>
      </c>
      <c r="F18" s="34">
        <v>439</v>
      </c>
      <c r="G18" s="34">
        <v>416</v>
      </c>
      <c r="H18" s="34">
        <v>336</v>
      </c>
      <c r="I18" s="35">
        <v>318</v>
      </c>
      <c r="J18" s="35">
        <v>397</v>
      </c>
      <c r="K18" s="35">
        <v>405</v>
      </c>
      <c r="L18" s="35">
        <v>336</v>
      </c>
      <c r="M18" s="35">
        <v>359</v>
      </c>
      <c r="N18" s="35">
        <v>369</v>
      </c>
      <c r="O18" s="35">
        <v>346</v>
      </c>
    </row>
    <row r="19" spans="1:15" ht="12">
      <c r="A19" s="34" t="s">
        <v>78</v>
      </c>
      <c r="B19" s="34">
        <v>294</v>
      </c>
      <c r="C19" s="34">
        <v>319</v>
      </c>
      <c r="D19" s="34">
        <v>324</v>
      </c>
      <c r="E19" s="34">
        <v>340</v>
      </c>
      <c r="F19" s="34">
        <v>355</v>
      </c>
      <c r="G19" s="34">
        <v>332</v>
      </c>
      <c r="H19" s="34">
        <v>299</v>
      </c>
      <c r="I19" s="35">
        <v>287</v>
      </c>
      <c r="J19" s="35">
        <v>394</v>
      </c>
      <c r="K19" s="35">
        <v>447</v>
      </c>
      <c r="L19" s="35">
        <v>345</v>
      </c>
      <c r="M19" s="35">
        <v>387</v>
      </c>
      <c r="N19" s="35">
        <v>409</v>
      </c>
      <c r="O19" s="35">
        <v>407</v>
      </c>
    </row>
    <row r="20" spans="1:15" ht="12">
      <c r="A20" s="34" t="s">
        <v>79</v>
      </c>
      <c r="B20" s="34">
        <v>160</v>
      </c>
      <c r="C20" s="34">
        <v>173</v>
      </c>
      <c r="D20" s="34">
        <v>171</v>
      </c>
      <c r="E20" s="34">
        <v>192</v>
      </c>
      <c r="F20" s="34">
        <v>186</v>
      </c>
      <c r="G20" s="34">
        <v>173</v>
      </c>
      <c r="H20" s="34">
        <v>159</v>
      </c>
      <c r="I20" s="35">
        <v>157</v>
      </c>
      <c r="J20" s="35">
        <v>163</v>
      </c>
      <c r="K20" s="35">
        <v>161</v>
      </c>
      <c r="L20" s="35">
        <v>131</v>
      </c>
      <c r="M20" s="35">
        <v>138</v>
      </c>
      <c r="N20" s="35">
        <v>146</v>
      </c>
      <c r="O20" s="35">
        <v>160</v>
      </c>
    </row>
    <row r="21" spans="1:15" ht="12">
      <c r="A21" s="34" t="s">
        <v>80</v>
      </c>
      <c r="B21" s="34">
        <v>89</v>
      </c>
      <c r="C21" s="34">
        <v>97</v>
      </c>
      <c r="D21" s="34">
        <v>100</v>
      </c>
      <c r="E21" s="34">
        <v>112</v>
      </c>
      <c r="F21" s="34">
        <v>118</v>
      </c>
      <c r="G21" s="34">
        <v>115</v>
      </c>
      <c r="H21" s="34">
        <v>95</v>
      </c>
      <c r="I21" s="35">
        <v>99</v>
      </c>
      <c r="J21" s="35">
        <v>99</v>
      </c>
      <c r="K21" s="35">
        <v>94</v>
      </c>
      <c r="L21" s="35">
        <v>99</v>
      </c>
      <c r="M21" s="35">
        <v>106</v>
      </c>
      <c r="N21" s="35">
        <v>110</v>
      </c>
      <c r="O21" s="35">
        <v>105</v>
      </c>
    </row>
    <row r="22" spans="1:15" ht="12">
      <c r="A22" s="34" t="s">
        <v>27</v>
      </c>
      <c r="B22" s="34">
        <v>2648</v>
      </c>
      <c r="C22" s="34">
        <v>2901</v>
      </c>
      <c r="D22" s="34">
        <v>3696</v>
      </c>
      <c r="E22" s="34">
        <v>4096</v>
      </c>
      <c r="F22" s="34">
        <v>4270</v>
      </c>
      <c r="G22" s="34">
        <v>4605</v>
      </c>
      <c r="H22" s="34">
        <v>5296</v>
      </c>
      <c r="I22" s="35">
        <v>5590</v>
      </c>
      <c r="J22" s="35">
        <v>5575</v>
      </c>
      <c r="K22" s="35">
        <v>5977</v>
      </c>
      <c r="L22" s="35">
        <v>6524</v>
      </c>
      <c r="M22" s="35">
        <v>7349</v>
      </c>
      <c r="N22" s="35">
        <v>7897</v>
      </c>
      <c r="O22" s="35">
        <v>6221</v>
      </c>
    </row>
    <row r="23" spans="1:15" ht="12">
      <c r="A23" s="34" t="s">
        <v>81</v>
      </c>
      <c r="B23" s="34">
        <v>1616</v>
      </c>
      <c r="C23" s="34">
        <v>1740</v>
      </c>
      <c r="D23" s="34">
        <v>1873</v>
      </c>
      <c r="E23" s="34">
        <v>1991</v>
      </c>
      <c r="F23" s="34">
        <v>2053</v>
      </c>
      <c r="G23" s="34">
        <v>1999</v>
      </c>
      <c r="H23" s="34">
        <v>1946</v>
      </c>
      <c r="I23" s="35">
        <v>1930</v>
      </c>
      <c r="J23" s="35">
        <v>2131</v>
      </c>
      <c r="K23" s="35">
        <v>2194</v>
      </c>
      <c r="L23" s="35">
        <v>2179</v>
      </c>
      <c r="M23" s="35">
        <v>2488</v>
      </c>
      <c r="N23" s="35">
        <v>2812</v>
      </c>
      <c r="O23" s="35">
        <v>2746</v>
      </c>
    </row>
    <row r="24" spans="1:15" ht="12">
      <c r="A24" s="34" t="s">
        <v>82</v>
      </c>
      <c r="B24" s="34">
        <v>5389</v>
      </c>
      <c r="C24" s="34">
        <v>5678</v>
      </c>
      <c r="D24" s="34">
        <v>6705</v>
      </c>
      <c r="E24" s="34">
        <v>6999</v>
      </c>
      <c r="F24" s="34">
        <v>6953</v>
      </c>
      <c r="G24" s="34">
        <v>6914</v>
      </c>
      <c r="H24" s="34">
        <v>6342</v>
      </c>
      <c r="I24" s="35">
        <v>6177</v>
      </c>
      <c r="J24" s="35">
        <v>6606</v>
      </c>
      <c r="K24" s="35">
        <v>6546</v>
      </c>
      <c r="L24" s="35">
        <v>6472</v>
      </c>
      <c r="M24" s="35">
        <v>6762</v>
      </c>
      <c r="N24" s="35">
        <v>6987</v>
      </c>
      <c r="O24" s="35">
        <v>6734</v>
      </c>
    </row>
    <row r="25" spans="1:15" ht="12">
      <c r="A25" s="34" t="s">
        <v>83</v>
      </c>
      <c r="B25" s="34">
        <v>1515</v>
      </c>
      <c r="C25" s="34">
        <v>1629</v>
      </c>
      <c r="D25" s="34">
        <v>1911</v>
      </c>
      <c r="E25" s="34">
        <v>2003</v>
      </c>
      <c r="F25" s="34">
        <v>2090</v>
      </c>
      <c r="G25" s="34">
        <v>1974</v>
      </c>
      <c r="H25" s="34">
        <v>1803</v>
      </c>
      <c r="I25" s="35">
        <v>1736</v>
      </c>
      <c r="J25" s="35">
        <v>1793</v>
      </c>
      <c r="K25" s="35">
        <v>1740</v>
      </c>
      <c r="L25" s="35">
        <v>1865</v>
      </c>
      <c r="M25" s="35">
        <v>1955</v>
      </c>
      <c r="N25" s="35">
        <v>2070</v>
      </c>
      <c r="O25" s="35">
        <v>2077</v>
      </c>
    </row>
    <row r="26" spans="1:15" ht="12">
      <c r="A26" s="34" t="s">
        <v>84</v>
      </c>
      <c r="B26" s="34">
        <v>801</v>
      </c>
      <c r="C26" s="34">
        <v>862</v>
      </c>
      <c r="D26" s="34">
        <v>976</v>
      </c>
      <c r="E26" s="34">
        <v>1045</v>
      </c>
      <c r="F26" s="34">
        <v>1075</v>
      </c>
      <c r="G26" s="34">
        <v>1047</v>
      </c>
      <c r="H26" s="34">
        <v>918</v>
      </c>
      <c r="I26" s="35">
        <v>902</v>
      </c>
      <c r="J26" s="35">
        <v>1023</v>
      </c>
      <c r="K26" s="35">
        <v>1025</v>
      </c>
      <c r="L26" s="35">
        <v>985</v>
      </c>
      <c r="M26" s="35">
        <v>1043</v>
      </c>
      <c r="N26" s="35">
        <v>1135</v>
      </c>
      <c r="O26" s="35">
        <v>1092</v>
      </c>
    </row>
    <row r="27" spans="1:15" ht="12">
      <c r="A27" s="34" t="s">
        <v>85</v>
      </c>
      <c r="B27" s="34">
        <v>1879</v>
      </c>
      <c r="C27" s="34">
        <v>1748</v>
      </c>
      <c r="D27" s="34">
        <v>1144</v>
      </c>
      <c r="E27" s="34">
        <v>898</v>
      </c>
      <c r="F27" s="34">
        <v>763</v>
      </c>
      <c r="G27" s="34">
        <v>2320</v>
      </c>
      <c r="H27" s="34">
        <v>2310</v>
      </c>
      <c r="I27" s="35">
        <v>2395</v>
      </c>
      <c r="J27" s="35">
        <v>2403</v>
      </c>
      <c r="K27" s="35">
        <v>2436</v>
      </c>
      <c r="L27" s="35">
        <v>2432</v>
      </c>
      <c r="M27" s="35">
        <v>2598</v>
      </c>
      <c r="N27" s="35">
        <v>2709</v>
      </c>
      <c r="O27" s="35">
        <v>1724</v>
      </c>
    </row>
    <row r="28" spans="1:15" ht="12">
      <c r="A28" s="34" t="s">
        <v>86</v>
      </c>
      <c r="B28" s="34">
        <v>1533</v>
      </c>
      <c r="C28" s="34">
        <v>1769</v>
      </c>
      <c r="D28" s="34">
        <v>2035</v>
      </c>
      <c r="E28" s="34">
        <v>2625</v>
      </c>
      <c r="F28" s="34">
        <v>2841</v>
      </c>
      <c r="G28" s="34">
        <v>3253</v>
      </c>
      <c r="H28" s="34">
        <v>3560</v>
      </c>
      <c r="I28" s="35">
        <v>3749</v>
      </c>
      <c r="J28" s="35">
        <v>3834</v>
      </c>
      <c r="K28" s="35">
        <v>4060</v>
      </c>
      <c r="L28" s="35">
        <v>5505</v>
      </c>
      <c r="M28" s="35">
        <v>7125</v>
      </c>
      <c r="N28" s="35">
        <v>8320</v>
      </c>
      <c r="O28" s="35">
        <v>6553</v>
      </c>
    </row>
    <row r="29" spans="1:15" ht="12">
      <c r="A29" s="34" t="s">
        <v>87</v>
      </c>
      <c r="B29" s="34">
        <v>1780</v>
      </c>
      <c r="C29" s="34">
        <v>1857</v>
      </c>
      <c r="D29" s="34">
        <v>2067</v>
      </c>
      <c r="E29" s="34">
        <v>2183</v>
      </c>
      <c r="F29" s="34">
        <v>2283</v>
      </c>
      <c r="G29" s="34">
        <v>2420</v>
      </c>
      <c r="H29" s="34">
        <v>2376</v>
      </c>
      <c r="I29" s="35">
        <v>2426</v>
      </c>
      <c r="J29" s="35">
        <v>2608</v>
      </c>
      <c r="K29" s="35">
        <v>2680</v>
      </c>
      <c r="L29" s="35">
        <v>2663</v>
      </c>
      <c r="M29" s="35">
        <v>2931</v>
      </c>
      <c r="N29" s="35">
        <v>3245</v>
      </c>
      <c r="O29" s="35">
        <v>3164</v>
      </c>
    </row>
    <row r="30" spans="1:15" ht="12.75" thickBot="1">
      <c r="A30" s="4" t="s">
        <v>31</v>
      </c>
      <c r="B30" s="6">
        <f aca="true" t="shared" si="0" ref="B30:O30">SUM(B12:B29)</f>
        <v>20977</v>
      </c>
      <c r="C30" s="6">
        <f t="shared" si="0"/>
        <v>22350</v>
      </c>
      <c r="D30" s="6">
        <f t="shared" si="0"/>
        <v>24681</v>
      </c>
      <c r="E30" s="6">
        <f t="shared" si="0"/>
        <v>26337</v>
      </c>
      <c r="F30" s="6">
        <f t="shared" si="0"/>
        <v>26842</v>
      </c>
      <c r="G30" s="6">
        <f t="shared" si="0"/>
        <v>28792</v>
      </c>
      <c r="H30" s="6">
        <f t="shared" si="0"/>
        <v>28272</v>
      </c>
      <c r="I30" s="6">
        <f t="shared" si="0"/>
        <v>28463</v>
      </c>
      <c r="J30" s="6">
        <f t="shared" si="0"/>
        <v>30250</v>
      </c>
      <c r="K30" s="6">
        <f t="shared" si="0"/>
        <v>31088</v>
      </c>
      <c r="L30" s="6">
        <f t="shared" si="0"/>
        <v>31999</v>
      </c>
      <c r="M30" s="6">
        <f t="shared" si="0"/>
        <v>35921</v>
      </c>
      <c r="N30" s="6">
        <f t="shared" si="0"/>
        <v>38994</v>
      </c>
      <c r="O30" s="6">
        <f t="shared" si="0"/>
        <v>34050</v>
      </c>
    </row>
    <row r="31" spans="1:15" ht="12.75" thickTop="1">
      <c r="A31" s="36" t="s">
        <v>88</v>
      </c>
      <c r="B31" s="31"/>
      <c r="C31" s="37">
        <f>+C30/B30-1</f>
        <v>0.0654526386041856</v>
      </c>
      <c r="D31" s="37">
        <f aca="true" t="shared" si="1" ref="D31:O31">+D30/C30-1</f>
        <v>0.10429530201342274</v>
      </c>
      <c r="E31" s="37">
        <f t="shared" si="1"/>
        <v>0.06709614683359666</v>
      </c>
      <c r="F31" s="37">
        <f t="shared" si="1"/>
        <v>0.01917454531647489</v>
      </c>
      <c r="G31" s="37">
        <f t="shared" si="1"/>
        <v>0.07264734371507342</v>
      </c>
      <c r="H31" s="37">
        <f t="shared" si="1"/>
        <v>-0.018060572381217055</v>
      </c>
      <c r="I31" s="37">
        <f t="shared" si="1"/>
        <v>0.0067558007923034236</v>
      </c>
      <c r="J31" s="37">
        <f t="shared" si="1"/>
        <v>0.06278326248111576</v>
      </c>
      <c r="K31" s="37">
        <f t="shared" si="1"/>
        <v>0.027702479338842956</v>
      </c>
      <c r="L31" s="37">
        <f t="shared" si="1"/>
        <v>0.02930391147709721</v>
      </c>
      <c r="M31" s="37">
        <f t="shared" si="1"/>
        <v>0.1225663301978186</v>
      </c>
      <c r="N31" s="37">
        <f t="shared" si="1"/>
        <v>0.08554884329500845</v>
      </c>
      <c r="O31" s="37">
        <f t="shared" si="1"/>
        <v>-0.12678873672872748</v>
      </c>
    </row>
    <row r="32" spans="1:15" ht="1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.75" thickBot="1">
      <c r="A34" s="36" t="s">
        <v>89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3.5" thickBot="1" thickTop="1">
      <c r="A35" s="1" t="s">
        <v>50</v>
      </c>
      <c r="B35" s="30">
        <v>1995</v>
      </c>
      <c r="C35" s="30">
        <v>1996</v>
      </c>
      <c r="D35" s="30">
        <v>1997</v>
      </c>
      <c r="E35" s="30">
        <v>1998</v>
      </c>
      <c r="F35" s="30">
        <v>1999</v>
      </c>
      <c r="G35" s="30">
        <v>2000</v>
      </c>
      <c r="H35" s="30">
        <v>2001</v>
      </c>
      <c r="I35" s="30">
        <v>2002</v>
      </c>
      <c r="J35" s="30">
        <v>2003</v>
      </c>
      <c r="K35" s="30">
        <v>2004</v>
      </c>
      <c r="L35" s="30">
        <v>2005</v>
      </c>
      <c r="M35" s="30">
        <v>2006</v>
      </c>
      <c r="N35" s="30">
        <v>2007</v>
      </c>
      <c r="O35" s="30">
        <v>2008</v>
      </c>
    </row>
    <row r="36" spans="1:15" ht="12">
      <c r="A36" s="33" t="s">
        <v>18</v>
      </c>
      <c r="B36" s="34">
        <f aca="true" t="shared" si="2" ref="B36:J36">SUM(B12:B21)</f>
        <v>3816</v>
      </c>
      <c r="C36" s="34">
        <f t="shared" si="2"/>
        <v>4166</v>
      </c>
      <c r="D36" s="34">
        <f t="shared" si="2"/>
        <v>4274</v>
      </c>
      <c r="E36" s="34">
        <f t="shared" si="2"/>
        <v>4497</v>
      </c>
      <c r="F36" s="34">
        <f t="shared" si="2"/>
        <v>4514</v>
      </c>
      <c r="G36" s="34">
        <f t="shared" si="2"/>
        <v>4260</v>
      </c>
      <c r="H36" s="34">
        <f t="shared" si="2"/>
        <v>3721</v>
      </c>
      <c r="I36" s="34">
        <f t="shared" si="2"/>
        <v>3558</v>
      </c>
      <c r="J36" s="34">
        <f t="shared" si="2"/>
        <v>4277</v>
      </c>
      <c r="K36" s="34">
        <f>SUM(K12:K21)</f>
        <v>4430</v>
      </c>
      <c r="L36" s="34">
        <f>SUM(L12:L21)</f>
        <v>3374</v>
      </c>
      <c r="M36" s="34">
        <f>SUM(M12:M21)</f>
        <v>3670</v>
      </c>
      <c r="N36" s="34">
        <f>SUM(N12:N21)</f>
        <v>3819</v>
      </c>
      <c r="O36" s="34">
        <f>SUM(O12:O21)</f>
        <v>3739</v>
      </c>
    </row>
    <row r="37" spans="1:15" ht="12">
      <c r="A37" s="33" t="s">
        <v>27</v>
      </c>
      <c r="B37" s="34">
        <f aca="true" t="shared" si="3" ref="B37:J37">+B22</f>
        <v>2648</v>
      </c>
      <c r="C37" s="34">
        <f t="shared" si="3"/>
        <v>2901</v>
      </c>
      <c r="D37" s="34">
        <f t="shared" si="3"/>
        <v>3696</v>
      </c>
      <c r="E37" s="34">
        <f t="shared" si="3"/>
        <v>4096</v>
      </c>
      <c r="F37" s="34">
        <f t="shared" si="3"/>
        <v>4270</v>
      </c>
      <c r="G37" s="34">
        <f t="shared" si="3"/>
        <v>4605</v>
      </c>
      <c r="H37" s="34">
        <f t="shared" si="3"/>
        <v>5296</v>
      </c>
      <c r="I37" s="34">
        <f t="shared" si="3"/>
        <v>5590</v>
      </c>
      <c r="J37" s="34">
        <f t="shared" si="3"/>
        <v>5575</v>
      </c>
      <c r="K37" s="34">
        <f>+K22</f>
        <v>5977</v>
      </c>
      <c r="L37" s="34">
        <f>+L22</f>
        <v>6524</v>
      </c>
      <c r="M37" s="34">
        <f>+M22</f>
        <v>7349</v>
      </c>
      <c r="N37" s="34">
        <f>+N22</f>
        <v>7897</v>
      </c>
      <c r="O37" s="34">
        <f>+O22</f>
        <v>6221</v>
      </c>
    </row>
    <row r="38" spans="1:15" ht="12">
      <c r="A38" s="33" t="s">
        <v>19</v>
      </c>
      <c r="B38" s="34">
        <f aca="true" t="shared" si="4" ref="B38:J38">+B23+B24</f>
        <v>7005</v>
      </c>
      <c r="C38" s="34">
        <f t="shared" si="4"/>
        <v>7418</v>
      </c>
      <c r="D38" s="34">
        <f t="shared" si="4"/>
        <v>8578</v>
      </c>
      <c r="E38" s="34">
        <f t="shared" si="4"/>
        <v>8990</v>
      </c>
      <c r="F38" s="34">
        <f t="shared" si="4"/>
        <v>9006</v>
      </c>
      <c r="G38" s="34">
        <f t="shared" si="4"/>
        <v>8913</v>
      </c>
      <c r="H38" s="34">
        <f t="shared" si="4"/>
        <v>8288</v>
      </c>
      <c r="I38" s="34">
        <f t="shared" si="4"/>
        <v>8107</v>
      </c>
      <c r="J38" s="34">
        <f t="shared" si="4"/>
        <v>8737</v>
      </c>
      <c r="K38" s="34">
        <f>+K23+K24</f>
        <v>8740</v>
      </c>
      <c r="L38" s="34">
        <f>+L23+L24</f>
        <v>8651</v>
      </c>
      <c r="M38" s="34">
        <f>+M23+M24</f>
        <v>9250</v>
      </c>
      <c r="N38" s="34">
        <f>+N23+N24</f>
        <v>9799</v>
      </c>
      <c r="O38" s="34">
        <f>+O23+O24</f>
        <v>9480</v>
      </c>
    </row>
    <row r="39" spans="1:15" ht="12">
      <c r="A39" s="33" t="s">
        <v>20</v>
      </c>
      <c r="B39" s="34">
        <f aca="true" t="shared" si="5" ref="B39:J39">SUM(B25:B29)</f>
        <v>7508</v>
      </c>
      <c r="C39" s="34">
        <f t="shared" si="5"/>
        <v>7865</v>
      </c>
      <c r="D39" s="34">
        <f t="shared" si="5"/>
        <v>8133</v>
      </c>
      <c r="E39" s="34">
        <f t="shared" si="5"/>
        <v>8754</v>
      </c>
      <c r="F39" s="34">
        <f t="shared" si="5"/>
        <v>9052</v>
      </c>
      <c r="G39" s="34">
        <f t="shared" si="5"/>
        <v>11014</v>
      </c>
      <c r="H39" s="34">
        <f t="shared" si="5"/>
        <v>10967</v>
      </c>
      <c r="I39" s="34">
        <f t="shared" si="5"/>
        <v>11208</v>
      </c>
      <c r="J39" s="34">
        <f t="shared" si="5"/>
        <v>11661</v>
      </c>
      <c r="K39" s="34">
        <f>SUM(K25:K29)</f>
        <v>11941</v>
      </c>
      <c r="L39" s="34">
        <f>SUM(L25:L29)</f>
        <v>13450</v>
      </c>
      <c r="M39" s="34">
        <f>SUM(M25:M29)</f>
        <v>15652</v>
      </c>
      <c r="N39" s="34">
        <f>SUM(N25:N29)</f>
        <v>17479</v>
      </c>
      <c r="O39" s="34">
        <f>SUM(O25:O29)</f>
        <v>14610</v>
      </c>
    </row>
    <row r="40" spans="1:15" ht="12.75" thickBot="1">
      <c r="A40" s="4" t="s">
        <v>21</v>
      </c>
      <c r="B40" s="6">
        <f aca="true" t="shared" si="6" ref="B40:O40">SUM(B36:B39)</f>
        <v>20977</v>
      </c>
      <c r="C40" s="6">
        <f t="shared" si="6"/>
        <v>22350</v>
      </c>
      <c r="D40" s="6">
        <f t="shared" si="6"/>
        <v>24681</v>
      </c>
      <c r="E40" s="6">
        <f t="shared" si="6"/>
        <v>26337</v>
      </c>
      <c r="F40" s="6">
        <f t="shared" si="6"/>
        <v>26842</v>
      </c>
      <c r="G40" s="6">
        <f t="shared" si="6"/>
        <v>28792</v>
      </c>
      <c r="H40" s="6">
        <f t="shared" si="6"/>
        <v>28272</v>
      </c>
      <c r="I40" s="6">
        <f t="shared" si="6"/>
        <v>28463</v>
      </c>
      <c r="J40" s="6">
        <f t="shared" si="6"/>
        <v>30250</v>
      </c>
      <c r="K40" s="6">
        <f t="shared" si="6"/>
        <v>31088</v>
      </c>
      <c r="L40" s="6">
        <f t="shared" si="6"/>
        <v>31999</v>
      </c>
      <c r="M40" s="6">
        <f t="shared" si="6"/>
        <v>35921</v>
      </c>
      <c r="N40" s="6">
        <f t="shared" si="6"/>
        <v>38994</v>
      </c>
      <c r="O40" s="6">
        <f t="shared" si="6"/>
        <v>34050</v>
      </c>
    </row>
    <row r="41" spans="1:10" ht="12.75" thickTop="1">
      <c r="A41" s="36" t="s">
        <v>88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2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2">
      <c r="A43" s="31"/>
      <c r="B43" s="31"/>
      <c r="C43" s="31"/>
      <c r="D43" s="31"/>
      <c r="E43" s="31"/>
      <c r="F43" s="31"/>
      <c r="G43" s="31"/>
      <c r="H43" s="31"/>
      <c r="I43" s="31"/>
      <c r="J43" s="31"/>
    </row>
  </sheetData>
  <printOptions horizontalCentered="1"/>
  <pageMargins left="0" right="0" top="0.984251968503937" bottom="0.984251968503937" header="0" footer="0"/>
  <pageSetup fitToHeight="1" fitToWidth="1" horizontalDpi="600" verticalDpi="600" orientation="landscape" paperSize="9" scale="91" r:id="rId2"/>
  <ignoredErrors>
    <ignoredError sqref="B36:J4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M52"/>
  <sheetViews>
    <sheetView tabSelected="1" workbookViewId="0" topLeftCell="A1">
      <selection activeCell="H49" sqref="H49"/>
    </sheetView>
  </sheetViews>
  <sheetFormatPr defaultColWidth="11.00390625" defaultRowHeight="12.75"/>
  <cols>
    <col min="1" max="1" width="27.25390625" style="8" customWidth="1"/>
    <col min="2" max="7" width="11.375" style="8" customWidth="1"/>
    <col min="8" max="8" width="24.125" style="8" bestFit="1" customWidth="1"/>
    <col min="9" max="16384" width="11.375" style="8" customWidth="1"/>
  </cols>
  <sheetData>
    <row r="11" ht="12.75" thickBot="1"/>
    <row r="12" spans="1:6" ht="13.5" thickBot="1" thickTop="1">
      <c r="A12" s="39" t="s">
        <v>91</v>
      </c>
      <c r="B12" s="30">
        <v>2005</v>
      </c>
      <c r="C12" s="30">
        <v>2006</v>
      </c>
      <c r="D12" s="30">
        <v>2007</v>
      </c>
      <c r="E12" s="30">
        <v>2008</v>
      </c>
      <c r="F12" s="30">
        <v>2009</v>
      </c>
    </row>
    <row r="13" spans="1:6" ht="12">
      <c r="A13" s="54" t="s">
        <v>94</v>
      </c>
      <c r="B13" s="41"/>
      <c r="C13" s="41"/>
      <c r="D13" s="41"/>
      <c r="E13" s="41"/>
      <c r="F13" s="41"/>
    </row>
    <row r="14" spans="1:6" ht="12">
      <c r="A14" s="38" t="s">
        <v>17</v>
      </c>
      <c r="B14" s="42">
        <v>13.711770315126053</v>
      </c>
      <c r="C14" s="42">
        <v>10.069204817774315</v>
      </c>
      <c r="D14" s="42">
        <v>12.302402009255578</v>
      </c>
      <c r="E14" s="42">
        <v>10.28671388258899</v>
      </c>
      <c r="F14" s="42">
        <v>8.576513884665586</v>
      </c>
    </row>
    <row r="15" spans="1:6" ht="12">
      <c r="A15" s="38" t="s">
        <v>18</v>
      </c>
      <c r="B15" s="42">
        <v>2328.5324597028816</v>
      </c>
      <c r="C15" s="42">
        <v>2442.6955133369893</v>
      </c>
      <c r="D15" s="42">
        <v>2569.971752699411</v>
      </c>
      <c r="E15" s="42">
        <v>2330.2119357304127</v>
      </c>
      <c r="F15" s="42">
        <v>1948.1229303198147</v>
      </c>
    </row>
    <row r="16" spans="1:6" ht="12">
      <c r="A16" s="38" t="s">
        <v>27</v>
      </c>
      <c r="B16" s="42">
        <v>707.0612578435513</v>
      </c>
      <c r="C16" s="42">
        <v>728.0918659449133</v>
      </c>
      <c r="D16" s="42">
        <v>739.4452865349858</v>
      </c>
      <c r="E16" s="42">
        <v>710.0524575763612</v>
      </c>
      <c r="F16" s="42">
        <v>667.3121536892987</v>
      </c>
    </row>
    <row r="17" spans="1:6" ht="12">
      <c r="A17" s="38" t="s">
        <v>20</v>
      </c>
      <c r="B17" s="42">
        <v>4255.41802671057</v>
      </c>
      <c r="C17" s="42">
        <v>4237.556469447009</v>
      </c>
      <c r="D17" s="42">
        <v>4431.600413279381</v>
      </c>
      <c r="E17" s="42">
        <v>4747.740098231928</v>
      </c>
      <c r="F17" s="42">
        <v>4629.355694712849</v>
      </c>
    </row>
    <row r="18" spans="1:6" ht="12.75" thickBot="1">
      <c r="A18" s="40" t="s">
        <v>21</v>
      </c>
      <c r="B18" s="58">
        <v>7304.723514572129</v>
      </c>
      <c r="C18" s="58">
        <v>7418.413053546686</v>
      </c>
      <c r="D18" s="58">
        <v>7753.319854523033</v>
      </c>
      <c r="E18" s="58">
        <v>7798.29120542129</v>
      </c>
      <c r="F18" s="58">
        <v>7253.367292606627</v>
      </c>
    </row>
    <row r="19" spans="1:13" ht="12.75" thickTop="1">
      <c r="A19" s="44"/>
      <c r="B19" s="55"/>
      <c r="C19" s="55"/>
      <c r="D19" s="55"/>
      <c r="E19" s="55"/>
      <c r="H19" s="44"/>
      <c r="I19" s="55"/>
      <c r="J19" s="55"/>
      <c r="K19" s="55"/>
      <c r="L19" s="55"/>
      <c r="M19" s="55"/>
    </row>
    <row r="20" spans="1:13" ht="12">
      <c r="A20" s="57" t="s">
        <v>129</v>
      </c>
      <c r="B20" s="55"/>
      <c r="C20" s="55"/>
      <c r="D20" s="55"/>
      <c r="E20" s="55"/>
      <c r="H20" s="44"/>
      <c r="I20" s="42"/>
      <c r="J20" s="42"/>
      <c r="K20" s="42"/>
      <c r="L20" s="42"/>
      <c r="M20" s="42"/>
    </row>
    <row r="21" spans="1:9" ht="12">
      <c r="A21" s="57" t="s">
        <v>130</v>
      </c>
      <c r="B21" s="55"/>
      <c r="C21" s="55"/>
      <c r="D21" s="55"/>
      <c r="E21" s="55"/>
      <c r="H21" s="44"/>
      <c r="I21" s="28"/>
    </row>
    <row r="22" spans="1:5" ht="12">
      <c r="A22" s="44" t="s">
        <v>128</v>
      </c>
      <c r="B22" s="55"/>
      <c r="C22" s="55"/>
      <c r="D22" s="55"/>
      <c r="E22" s="55"/>
    </row>
    <row r="23" ht="12">
      <c r="A23" s="44" t="s">
        <v>93</v>
      </c>
    </row>
    <row r="24" ht="12">
      <c r="A24" s="44"/>
    </row>
    <row r="25" ht="12.75" thickBot="1">
      <c r="A25" s="44"/>
    </row>
    <row r="26" spans="1:6" ht="13.5" thickBot="1" thickTop="1">
      <c r="A26" s="39" t="s">
        <v>90</v>
      </c>
      <c r="B26" s="30">
        <v>2005</v>
      </c>
      <c r="C26" s="30">
        <v>2006</v>
      </c>
      <c r="D26" s="30">
        <v>2007</v>
      </c>
      <c r="E26" s="30">
        <v>2008</v>
      </c>
      <c r="F26" s="30">
        <v>2009</v>
      </c>
    </row>
    <row r="27" spans="1:6" ht="12">
      <c r="A27" s="54" t="s">
        <v>94</v>
      </c>
      <c r="B27" s="41"/>
      <c r="C27" s="41"/>
      <c r="D27" s="41"/>
      <c r="E27" s="41"/>
      <c r="F27" s="41"/>
    </row>
    <row r="28" spans="1:6" ht="12">
      <c r="A28" s="38" t="s">
        <v>17</v>
      </c>
      <c r="B28" s="28">
        <v>0.0018771101038625984</v>
      </c>
      <c r="C28" s="28">
        <v>0.0013573259867162974</v>
      </c>
      <c r="D28" s="28">
        <v>0.0015867270072804696</v>
      </c>
      <c r="E28" s="28">
        <v>0.0013190984552407807</v>
      </c>
      <c r="F28" s="28">
        <v>0.0011824182532997665</v>
      </c>
    </row>
    <row r="29" spans="1:6" ht="12">
      <c r="A29" s="38" t="s">
        <v>18</v>
      </c>
      <c r="B29" s="28">
        <v>0.31877078647230284</v>
      </c>
      <c r="C29" s="28">
        <v>0.3292746704322639</v>
      </c>
      <c r="D29" s="28">
        <v>0.3314672683341154</v>
      </c>
      <c r="E29" s="28">
        <v>0.29881058226069757</v>
      </c>
      <c r="F29" s="28">
        <v>0.2685818671150902</v>
      </c>
    </row>
    <row r="30" spans="1:6" ht="12">
      <c r="A30" s="38" t="s">
        <v>27</v>
      </c>
      <c r="B30" s="28">
        <v>0.09679507464355645</v>
      </c>
      <c r="C30" s="28">
        <v>0.09814657942197196</v>
      </c>
      <c r="D30" s="28">
        <v>0.09537144093231464</v>
      </c>
      <c r="E30" s="28">
        <v>0.09105231375339513</v>
      </c>
      <c r="F30" s="28">
        <v>0.09200032574794488</v>
      </c>
    </row>
    <row r="31" spans="1:6" ht="12">
      <c r="A31" s="38" t="s">
        <v>20</v>
      </c>
      <c r="B31" s="28">
        <v>0.5825570287802782</v>
      </c>
      <c r="C31" s="28">
        <v>0.5712214241590479</v>
      </c>
      <c r="D31" s="28">
        <v>0.5715745637262896</v>
      </c>
      <c r="E31" s="28">
        <v>0.6088180055306666</v>
      </c>
      <c r="F31" s="28">
        <v>0.6382353888836653</v>
      </c>
    </row>
    <row r="32" spans="1:6" ht="12.75" thickBot="1">
      <c r="A32" s="40" t="s">
        <v>21</v>
      </c>
      <c r="B32" s="56">
        <v>1</v>
      </c>
      <c r="C32" s="56">
        <v>1</v>
      </c>
      <c r="D32" s="56">
        <v>1</v>
      </c>
      <c r="E32" s="56">
        <v>1</v>
      </c>
      <c r="F32" s="56">
        <v>1</v>
      </c>
    </row>
    <row r="33" ht="12.75" thickTop="1">
      <c r="A33" s="44"/>
    </row>
    <row r="34" ht="12">
      <c r="A34" s="43"/>
    </row>
    <row r="35" ht="12.75" thickBot="1">
      <c r="A35" s="18"/>
    </row>
    <row r="36" spans="1:6" ht="13.5" thickBot="1" thickTop="1">
      <c r="A36" s="13" t="s">
        <v>95</v>
      </c>
      <c r="B36" s="13">
        <v>2005</v>
      </c>
      <c r="C36" s="13">
        <v>2006</v>
      </c>
      <c r="D36" s="30">
        <v>2007</v>
      </c>
      <c r="E36" s="30">
        <v>2008</v>
      </c>
      <c r="F36" s="30">
        <v>2009</v>
      </c>
    </row>
    <row r="37" spans="1:6" ht="12">
      <c r="A37" s="14" t="s">
        <v>0</v>
      </c>
      <c r="B37" s="45">
        <v>429.18529472687845</v>
      </c>
      <c r="C37" s="45">
        <v>440.38081888944146</v>
      </c>
      <c r="D37" s="45">
        <v>473.8786496052341</v>
      </c>
      <c r="E37" s="45">
        <v>482.872406418789</v>
      </c>
      <c r="F37" s="45">
        <v>461.7071542658334</v>
      </c>
    </row>
    <row r="38" spans="1:6" ht="12">
      <c r="A38" s="14" t="s">
        <v>1</v>
      </c>
      <c r="B38" s="45">
        <v>1.3908025181770747</v>
      </c>
      <c r="C38" s="45">
        <v>1.5041470094895533</v>
      </c>
      <c r="D38" s="45">
        <v>1.5808772910822884</v>
      </c>
      <c r="E38" s="45">
        <v>1.7914019900530107</v>
      </c>
      <c r="F38" s="45">
        <v>1.8061893565411578</v>
      </c>
    </row>
    <row r="39" spans="1:6" ht="12">
      <c r="A39" s="14" t="s">
        <v>2</v>
      </c>
      <c r="B39" s="45">
        <v>82.09825452886437</v>
      </c>
      <c r="C39" s="45">
        <v>85.77816140227925</v>
      </c>
      <c r="D39" s="45">
        <v>91.26361875004778</v>
      </c>
      <c r="E39" s="45">
        <v>93.64553903002113</v>
      </c>
      <c r="F39" s="45">
        <v>90.44493202879848</v>
      </c>
    </row>
    <row r="40" spans="1:6" ht="12">
      <c r="A40" s="14" t="s">
        <v>3</v>
      </c>
      <c r="B40" s="45">
        <v>247.94921227927958</v>
      </c>
      <c r="C40" s="45">
        <v>259.09304507140513</v>
      </c>
      <c r="D40" s="45">
        <v>272.728554844044</v>
      </c>
      <c r="E40" s="45">
        <v>264.41541447533956</v>
      </c>
      <c r="F40" s="45">
        <v>226.30885514584656</v>
      </c>
    </row>
    <row r="41" spans="1:6" ht="12">
      <c r="A41" s="14" t="s">
        <v>4</v>
      </c>
      <c r="B41" s="45">
        <v>4.908714770036734</v>
      </c>
      <c r="C41" s="45">
        <v>4.6795684739675</v>
      </c>
      <c r="D41" s="45">
        <v>5.383528072334279</v>
      </c>
      <c r="E41" s="45">
        <v>4.702430223889153</v>
      </c>
      <c r="F41" s="45">
        <v>4.28969972178525</v>
      </c>
    </row>
    <row r="42" spans="1:6" ht="12">
      <c r="A42" s="14" t="s">
        <v>5</v>
      </c>
      <c r="B42" s="45">
        <v>1186.5590777871296</v>
      </c>
      <c r="C42" s="45">
        <v>1177.8306721530696</v>
      </c>
      <c r="D42" s="45">
        <v>1203.859420365799</v>
      </c>
      <c r="E42" s="45">
        <v>1173.9057240817378</v>
      </c>
      <c r="F42" s="45">
        <v>1097.4406530344074</v>
      </c>
    </row>
    <row r="43" spans="1:6" ht="12">
      <c r="A43" s="14" t="s">
        <v>6</v>
      </c>
      <c r="B43" s="45">
        <v>1598.8911184702151</v>
      </c>
      <c r="C43" s="45">
        <v>1745.8968594036244</v>
      </c>
      <c r="D43" s="45">
        <v>1918.116871042086</v>
      </c>
      <c r="E43" s="45">
        <v>2082.5943835361277</v>
      </c>
      <c r="F43" s="45">
        <v>2135.32221203687</v>
      </c>
    </row>
    <row r="44" spans="1:6" ht="12">
      <c r="A44" s="14" t="s">
        <v>7</v>
      </c>
      <c r="B44" s="45">
        <v>18.898551864641426</v>
      </c>
      <c r="C44" s="45">
        <v>20.723803241856068</v>
      </c>
      <c r="D44" s="45">
        <v>22.602272621149474</v>
      </c>
      <c r="E44" s="45">
        <v>21.0937584328742</v>
      </c>
      <c r="F44" s="45">
        <v>19.822928188039207</v>
      </c>
    </row>
    <row r="45" spans="1:6" ht="12">
      <c r="A45" s="14" t="s">
        <v>8</v>
      </c>
      <c r="B45" s="45">
        <v>3500.690844208114</v>
      </c>
      <c r="C45" s="45">
        <v>3427.407870428821</v>
      </c>
      <c r="D45" s="45">
        <v>3496.216945261662</v>
      </c>
      <c r="E45" s="45">
        <v>3425.429315279864</v>
      </c>
      <c r="F45" s="45">
        <v>2969.284992685836</v>
      </c>
    </row>
    <row r="46" spans="1:6" ht="12">
      <c r="A46" s="14" t="s">
        <v>9</v>
      </c>
      <c r="B46" s="45">
        <v>15.462451525615712</v>
      </c>
      <c r="C46" s="45">
        <v>16.12779849063799</v>
      </c>
      <c r="D46" s="45">
        <v>17.945093574447597</v>
      </c>
      <c r="E46" s="45">
        <v>18.585795646799987</v>
      </c>
      <c r="F46" s="45">
        <v>16.61694208017865</v>
      </c>
    </row>
    <row r="47" spans="1:6" ht="12">
      <c r="A47" s="14" t="s">
        <v>10</v>
      </c>
      <c r="B47" s="45">
        <v>78.58034227700472</v>
      </c>
      <c r="C47" s="45">
        <v>88.74467355988365</v>
      </c>
      <c r="D47" s="45">
        <v>89.81092069878298</v>
      </c>
      <c r="E47" s="45">
        <v>89.79402475140716</v>
      </c>
      <c r="F47" s="45">
        <v>76.98882132256685</v>
      </c>
    </row>
    <row r="48" spans="1:6" ht="12">
      <c r="A48" s="14" t="s">
        <v>11</v>
      </c>
      <c r="B48" s="45">
        <v>199.62106731482717</v>
      </c>
      <c r="C48" s="45">
        <v>212.12651019940174</v>
      </c>
      <c r="D48" s="45">
        <v>218.84468878171572</v>
      </c>
      <c r="E48" s="45">
        <v>191.2769474879102</v>
      </c>
      <c r="F48" s="45">
        <v>182.87667234979222</v>
      </c>
    </row>
    <row r="49" spans="1:6" ht="12.75" thickBot="1">
      <c r="A49" s="16" t="s">
        <v>31</v>
      </c>
      <c r="B49" s="58">
        <v>7304.723514572129</v>
      </c>
      <c r="C49" s="58">
        <v>7418.413053546686</v>
      </c>
      <c r="D49" s="58">
        <v>7753.319854523033</v>
      </c>
      <c r="E49" s="58">
        <v>7798.29120542129</v>
      </c>
      <c r="F49" s="58">
        <v>7253.367292606627</v>
      </c>
    </row>
    <row r="50" spans="1:13" ht="12.75" thickTop="1">
      <c r="A50" s="44" t="s">
        <v>92</v>
      </c>
      <c r="B50" s="28"/>
      <c r="C50" s="28"/>
      <c r="D50" s="28"/>
      <c r="E50" s="28"/>
      <c r="H50" s="44"/>
      <c r="I50" s="28"/>
      <c r="J50" s="28"/>
      <c r="K50" s="28"/>
      <c r="L50" s="28"/>
      <c r="M50" s="28"/>
    </row>
    <row r="51" spans="1:11" ht="12">
      <c r="A51" s="44" t="s">
        <v>93</v>
      </c>
      <c r="B51" s="53"/>
      <c r="C51" s="53"/>
      <c r="D51" s="53"/>
      <c r="H51" s="44"/>
      <c r="I51" s="53"/>
      <c r="J51" s="53"/>
      <c r="K51" s="53"/>
    </row>
    <row r="52" spans="2:5" ht="12">
      <c r="B52" s="53"/>
      <c r="C52" s="53"/>
      <c r="D52" s="53"/>
      <c r="E52" s="53"/>
    </row>
  </sheetData>
  <printOptions horizontalCentered="1"/>
  <pageMargins left="0" right="0" top="0.984251968503937" bottom="0.984251968503937" header="0" footer="0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Cambra Comerç de Terrassa</dc:creator>
  <cp:keywords/>
  <dc:description/>
  <cp:lastModifiedBy>Cambra Comerç de Terrassa</cp:lastModifiedBy>
  <cp:lastPrinted>2008-12-22T11:37:29Z</cp:lastPrinted>
  <dcterms:created xsi:type="dcterms:W3CDTF">2007-12-21T10:31:03Z</dcterms:created>
  <dcterms:modified xsi:type="dcterms:W3CDTF">2011-01-19T12:40:02Z</dcterms:modified>
  <cp:category/>
  <cp:version/>
  <cp:contentType/>
  <cp:contentStatus/>
</cp:coreProperties>
</file>