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9855" tabRatio="659" firstSheet="3" activeTab="6"/>
  </bookViews>
  <sheets>
    <sheet name="Atur" sheetId="1" r:id="rId1"/>
    <sheet name="Contractació laboral" sheetId="2" r:id="rId2"/>
    <sheet name="Seguretat Social" sheetId="3" r:id="rId3"/>
    <sheet name="Treballadors autònoms" sheetId="4" r:id="rId4"/>
    <sheet name="IPC i tipus d' interès" sheetId="5" r:id="rId5"/>
    <sheet name="Nombre d' empreses" sheetId="6" r:id="rId6"/>
    <sheet name="PIB Vallès Occidental" sheetId="7" r:id="rId7"/>
    <sheet name="Estimació del PIB demarcació" sheetId="8" r:id="rId8"/>
  </sheets>
  <definedNames/>
  <calcPr fullCalcOnLoad="1"/>
</workbook>
</file>

<file path=xl/sharedStrings.xml><?xml version="1.0" encoding="utf-8"?>
<sst xmlns="http://schemas.openxmlformats.org/spreadsheetml/2006/main" count="457" uniqueCount="124">
  <si>
    <t>Castellbisbal</t>
  </si>
  <si>
    <t>Gallifa</t>
  </si>
  <si>
    <t>Matadepera</t>
  </si>
  <si>
    <t>Olesa de Montserrat</t>
  </si>
  <si>
    <t>Rellinars</t>
  </si>
  <si>
    <t>Rubí</t>
  </si>
  <si>
    <t>Sant Cugat del Vallès</t>
  </si>
  <si>
    <t>Sant Llorenç Savall</t>
  </si>
  <si>
    <t>Terrassa</t>
  </si>
  <si>
    <t>Ullastrell</t>
  </si>
  <si>
    <t>Vacarisses</t>
  </si>
  <si>
    <t>Viladecavalls</t>
  </si>
  <si>
    <t>Mensual</t>
  </si>
  <si>
    <t>Acumulat des de gener</t>
  </si>
  <si>
    <t>Acumulat 12 mesos</t>
  </si>
  <si>
    <t>Tipus d' interés del BCE</t>
  </si>
  <si>
    <t>Vallès Occidental</t>
  </si>
  <si>
    <t>Catalunya</t>
  </si>
  <si>
    <t>Percentatge s/ Catalunya</t>
  </si>
  <si>
    <t>-</t>
  </si>
  <si>
    <t>Agricultura</t>
  </si>
  <si>
    <t>Indústria</t>
  </si>
  <si>
    <t>Comerç</t>
  </si>
  <si>
    <t>Serveis</t>
  </si>
  <si>
    <t>Total</t>
  </si>
  <si>
    <t>Font: Caixa Catalunya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</si>
  <si>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</si>
  <si>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</si>
  <si>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</si>
  <si>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</si>
  <si>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</si>
  <si>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</si>
  <si>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</si>
  <si>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</si>
  <si>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</si>
  <si>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</si>
  <si>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</si>
  <si>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</si>
  <si>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Construcció</t>
  </si>
  <si>
    <t>Sense oc. Anterior</t>
  </si>
  <si>
    <t>Homes</t>
  </si>
  <si>
    <t>Dones</t>
  </si>
  <si>
    <t>TOTAL</t>
  </si>
  <si>
    <t>Any 2007</t>
  </si>
  <si>
    <t>Total contractació</t>
  </si>
  <si>
    <t>Població</t>
  </si>
  <si>
    <t>St Cugat del Vallés</t>
  </si>
  <si>
    <t>St Llorenç Savall</t>
  </si>
  <si>
    <t xml:space="preserve">Total </t>
  </si>
  <si>
    <t>Fins a 19</t>
  </si>
  <si>
    <t>Majors de 19 i fins a 24</t>
  </si>
  <si>
    <t>De 25 i fins a 29</t>
  </si>
  <si>
    <t>De 30 i fins a 44</t>
  </si>
  <si>
    <t>A partir de 45</t>
  </si>
  <si>
    <t>Fins a 1 mes</t>
  </si>
  <si>
    <t>Més d' 1 mes i fins a 3 mesos</t>
  </si>
  <si>
    <t>Més de 3 i fins a 6 mesos</t>
  </si>
  <si>
    <t>Més de 6 i fins a 12 mesos</t>
  </si>
  <si>
    <t>Més de 12 i fins a 18 mesos</t>
  </si>
  <si>
    <t>Més de 18 i fins a 24 mesos</t>
  </si>
  <si>
    <t>Més de 24 mesos</t>
  </si>
  <si>
    <t>Indeterminat</t>
  </si>
  <si>
    <t>Indefinit</t>
  </si>
  <si>
    <t>Fix</t>
  </si>
  <si>
    <t>Temporal</t>
  </si>
  <si>
    <t>Atur enregistrat</t>
  </si>
  <si>
    <t>Sector</t>
  </si>
  <si>
    <t>Sexe</t>
  </si>
  <si>
    <t>Edat</t>
  </si>
  <si>
    <t>Durada del contracte</t>
  </si>
  <si>
    <t>No classificats</t>
  </si>
  <si>
    <t>Fins a 50 treballadors</t>
  </si>
  <si>
    <t>De 51 a 250 treballadors</t>
  </si>
  <si>
    <t>De 251 i més treballadors</t>
  </si>
  <si>
    <t>Treballadors/sector</t>
  </si>
  <si>
    <t>Font: Departament de Treball de la Generalitat de Catalunya, a partir de dades de la Seguretat Social.</t>
  </si>
  <si>
    <t>Empreses amb treballadors</t>
  </si>
  <si>
    <t>Treballadors afiliats a la SS</t>
  </si>
  <si>
    <t>Distribució treballadors segons grandària de l' empresa</t>
  </si>
  <si>
    <t>IPC Catalunya</t>
  </si>
  <si>
    <t>IPC Espanya</t>
  </si>
  <si>
    <t>Previsió per al 2007</t>
  </si>
  <si>
    <t>Euribor a 12 mesos</t>
  </si>
  <si>
    <t>Font: Institut Nacional d' Estadística.</t>
  </si>
  <si>
    <t>Font: Departament de Treball de la Generalitat de Catalunya.</t>
  </si>
  <si>
    <t>Font: Euroestat.</t>
  </si>
  <si>
    <t>Font: Banc d'Espanya.</t>
  </si>
  <si>
    <t>IPC Europa (Zona euro)</t>
  </si>
  <si>
    <t>Autònoms</t>
  </si>
  <si>
    <t>Autònoms per sector</t>
  </si>
  <si>
    <t>(Nota: Inclou els treballadors autònoms amb treballadors contractats)</t>
  </si>
  <si>
    <t>(Nota: Correspon als treballadors autònoms, amb o sense treballadors contractats)</t>
  </si>
  <si>
    <t>Energia i aigua</t>
  </si>
  <si>
    <t>Indústries extractives</t>
  </si>
  <si>
    <t>Indústria química</t>
  </si>
  <si>
    <t>Metall</t>
  </si>
  <si>
    <t>Alimentació</t>
  </si>
  <si>
    <t>Tèxtil, pell i calçat i confecció</t>
  </si>
  <si>
    <t>Fusta i suro</t>
  </si>
  <si>
    <t>Paper i arts gràfiques</t>
  </si>
  <si>
    <t>Plàstic i cautxú</t>
  </si>
  <si>
    <t>Altres manufactureres</t>
  </si>
  <si>
    <t>Comerç al major</t>
  </si>
  <si>
    <t>Comerç al detall</t>
  </si>
  <si>
    <t>Restauracio i hoteleria</t>
  </si>
  <si>
    <t>Reparacions</t>
  </si>
  <si>
    <t>Transports i comunicació</t>
  </si>
  <si>
    <t>Institucions financeres</t>
  </si>
  <si>
    <t>Altres serveis</t>
  </si>
  <si>
    <t>Font: Cambra de Comerç de Terrassa</t>
  </si>
  <si>
    <t>Nombre de llicències d' activitat</t>
  </si>
  <si>
    <t>Composició del PIB</t>
  </si>
  <si>
    <r>
      <t xml:space="preserve">PIB (milions d' </t>
    </r>
    <r>
      <rPr>
        <b/>
        <sz val="9"/>
        <rFont val="Verdana"/>
        <family val="2"/>
      </rPr>
      <t>€</t>
    </r>
    <r>
      <rPr>
        <b/>
        <sz val="9"/>
        <rFont val="ITC Officina Sans Book"/>
        <family val="2"/>
      </rPr>
      <t xml:space="preserve"> constants 2000</t>
    </r>
    <r>
      <rPr>
        <b/>
        <sz val="8"/>
        <rFont val="ITC Officina Sans Book"/>
        <family val="2"/>
      </rPr>
      <t>)</t>
    </r>
  </si>
  <si>
    <t>Variació respecte any anterior</t>
  </si>
  <si>
    <t>Font: Elaboració pròpia</t>
  </si>
  <si>
    <t>No inclou els "no classificats"</t>
  </si>
  <si>
    <r>
      <t xml:space="preserve">(milions d' </t>
    </r>
    <r>
      <rPr>
        <b/>
        <sz val="9"/>
        <rFont val="Verdana"/>
        <family val="2"/>
      </rPr>
      <t>€</t>
    </r>
    <r>
      <rPr>
        <b/>
        <sz val="9"/>
        <rFont val="ITC Officina Sans Book"/>
        <family val="2"/>
      </rPr>
      <t xml:space="preserve"> constants 2000</t>
    </r>
    <r>
      <rPr>
        <b/>
        <sz val="8"/>
        <rFont val="ITC Officina Sans Book"/>
        <family val="2"/>
      </rPr>
      <t>)</t>
    </r>
  </si>
  <si>
    <t>Valor PIB/treballador</t>
  </si>
  <si>
    <t>Demarcació Cambra de Terrassa</t>
  </si>
  <si>
    <t>Treballdors afiliats a la SS</t>
  </si>
  <si>
    <r>
      <t xml:space="preserve">(miions d' </t>
    </r>
    <r>
      <rPr>
        <b/>
        <sz val="9"/>
        <rFont val="Verdana"/>
        <family val="2"/>
      </rPr>
      <t>€</t>
    </r>
    <r>
      <rPr>
        <b/>
        <sz val="9"/>
        <rFont val="ITC Officina Sans Book"/>
        <family val="2"/>
      </rPr>
      <t xml:space="preserve"> constants 2000</t>
    </r>
    <r>
      <rPr>
        <b/>
        <sz val="8"/>
        <rFont val="ITC Officina Sans Book"/>
        <family val="2"/>
      </rPr>
      <t>)</t>
    </r>
  </si>
  <si>
    <t>PIB per poblacions (Estimació)</t>
  </si>
  <si>
    <t>Valor del PIB sectorial (Estimació)</t>
  </si>
  <si>
    <t>Valor del PIB sectorial comarcal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</si>
</sst>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#,##0.00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mmmm\-yy"/>
    <numFmt numFmtId="174" formatCode="0.000000"/>
    <numFmt numFmtId="175" formatCode="0.00000"/>
    <numFmt numFmtId="176" formatCode="0.0000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#,##0\ &quot;Pts&quot;;\-#,##0\ &quot;Pts&quot;"/>
    <numFmt numFmtId="186" formatCode="#,##0\ &quot;Pts&quot;;[Red]\-#,##0\ &quot;Pts&quot;"/>
    <numFmt numFmtId="187" formatCode="#,##0.00\ &quot;Pts&quot;;\-#,##0.00\ &quot;Pts&quot;"/>
    <numFmt numFmtId="188" formatCode="#,##0.00\ &quot;Pts&quot;;[Red]\-#,##0.00\ &quot;Pts&quot;"/>
    <numFmt numFmtId="189" formatCode="_-* #,##0\ &quot;Pts&quot;_-;\-* #,##0\ &quot;Pts&quot;_-;_-* &quot;-&quot;\ &quot;Pts&quot;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  <numFmt numFmtId="193" formatCode="0.000%"/>
    <numFmt numFmtId="194" formatCode="_-* #,##0.0\ _P_t_s_-;\-* #,##0.0\ _P_t_s_-;_-* &quot;-&quot;\ _P_t_s_-;_-@_-"/>
    <numFmt numFmtId="195" formatCode="_-* #,##0.00\ _P_t_s_-;\-* #,##0.00\ _P_t_s_-;_-* &quot;-&quot;\ _P_t_s_-;_-@_-"/>
    <numFmt numFmtId="196" formatCode="0.0000%"/>
    <numFmt numFmtId="197" formatCode="0.000000000"/>
    <numFmt numFmtId="198" formatCode="0.0000000000"/>
    <numFmt numFmtId="199" formatCode="0.00000000000"/>
    <numFmt numFmtId="200" formatCode="0.000000000000"/>
    <numFmt numFmtId="201" formatCode="#,##0.0000"/>
    <numFmt numFmtId="202" formatCode="#,##0.00000"/>
    <numFmt numFmtId="203" formatCode="#,##0.000000"/>
  </numFmts>
  <fonts count="12">
    <font>
      <sz val="10"/>
      <name val="Vedana"/>
      <family val="0"/>
    </font>
    <font>
      <sz val="8"/>
      <name val="Vedana"/>
      <family val="0"/>
    </font>
    <font>
      <u val="single"/>
      <sz val="10"/>
      <color indexed="12"/>
      <name val="Vedana"/>
      <family val="0"/>
    </font>
    <font>
      <u val="single"/>
      <sz val="10"/>
      <color indexed="36"/>
      <name val="Vedana"/>
      <family val="0"/>
    </font>
    <font>
      <b/>
      <sz val="9"/>
      <name val="ITC Officina Sans Book"/>
      <family val="2"/>
    </font>
    <font>
      <sz val="9"/>
      <name val="ITC Officina Sans Book"/>
      <family val="2"/>
    </font>
    <font>
      <b/>
      <sz val="10"/>
      <name val="ITC Officina Sans Book"/>
      <family val="2"/>
    </font>
    <font>
      <sz val="10"/>
      <name val="Univers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ITC Officina Sans Book"/>
      <family val="2"/>
    </font>
    <font>
      <b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7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1" xfId="22" applyFont="1" applyBorder="1" applyAlignment="1">
      <alignment horizontal="center"/>
      <protection/>
    </xf>
    <xf numFmtId="0" fontId="4" fillId="0" borderId="0" xfId="22" applyFont="1">
      <alignment/>
      <protection/>
    </xf>
    <xf numFmtId="3" fontId="5" fillId="0" borderId="0" xfId="22" applyNumberFormat="1" applyFont="1">
      <alignment/>
      <protection/>
    </xf>
    <xf numFmtId="0" fontId="4" fillId="0" borderId="2" xfId="22" applyFont="1" applyBorder="1">
      <alignment/>
      <protection/>
    </xf>
    <xf numFmtId="3" fontId="4" fillId="0" borderId="2" xfId="22" applyNumberFormat="1" applyFont="1" applyBorder="1">
      <alignment/>
      <protection/>
    </xf>
    <xf numFmtId="0" fontId="5" fillId="0" borderId="0" xfId="22" applyFont="1">
      <alignment/>
      <protection/>
    </xf>
    <xf numFmtId="0" fontId="5" fillId="0" borderId="0" xfId="22" applyFont="1" applyFill="1">
      <alignment/>
      <protection/>
    </xf>
    <xf numFmtId="0" fontId="4" fillId="0" borderId="1" xfId="22" applyFont="1" applyFill="1" applyBorder="1" applyAlignment="1">
      <alignment horizontal="center"/>
      <protection/>
    </xf>
    <xf numFmtId="3" fontId="5" fillId="0" borderId="0" xfId="22" applyNumberFormat="1" applyFont="1" applyFill="1">
      <alignment/>
      <protection/>
    </xf>
    <xf numFmtId="0" fontId="4" fillId="0" borderId="0" xfId="22" applyFont="1" applyFill="1" applyBorder="1">
      <alignment/>
      <protection/>
    </xf>
    <xf numFmtId="0" fontId="4" fillId="0" borderId="1" xfId="22" applyFont="1" applyBorder="1" applyAlignment="1">
      <alignment horizontal="justify" wrapText="1"/>
      <protection/>
    </xf>
    <xf numFmtId="0" fontId="0" fillId="0" borderId="0" xfId="0" applyAlignment="1">
      <alignment vertical="justify"/>
    </xf>
    <xf numFmtId="164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wrapText="1"/>
    </xf>
    <xf numFmtId="10" fontId="5" fillId="0" borderId="0" xfId="23" applyNumberFormat="1" applyFont="1" applyAlignment="1">
      <alignment/>
    </xf>
    <xf numFmtId="10" fontId="5" fillId="0" borderId="0" xfId="0" applyNumberFormat="1" applyFont="1" applyAlignment="1">
      <alignment/>
    </xf>
    <xf numFmtId="10" fontId="5" fillId="0" borderId="2" xfId="23" applyNumberFormat="1" applyFont="1" applyBorder="1" applyAlignment="1">
      <alignment/>
    </xf>
    <xf numFmtId="4" fontId="5" fillId="0" borderId="0" xfId="0" applyNumberFormat="1" applyFont="1" applyAlignment="1">
      <alignment/>
    </xf>
    <xf numFmtId="1" fontId="4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/>
    </xf>
    <xf numFmtId="0" fontId="5" fillId="0" borderId="0" xfId="21" applyFont="1" applyBorder="1">
      <alignment/>
      <protection/>
    </xf>
    <xf numFmtId="0" fontId="5" fillId="0" borderId="0" xfId="21" applyFont="1">
      <alignment/>
      <protection/>
    </xf>
    <xf numFmtId="3" fontId="4" fillId="0" borderId="0" xfId="21" applyNumberFormat="1" applyFont="1" applyFill="1" applyBorder="1">
      <alignment/>
      <protection/>
    </xf>
    <xf numFmtId="0" fontId="4" fillId="0" borderId="0" xfId="21" applyFont="1" applyFill="1" applyBorder="1" applyAlignment="1">
      <alignment horizontal="center"/>
      <protection/>
    </xf>
    <xf numFmtId="3" fontId="5" fillId="0" borderId="0" xfId="21" applyNumberFormat="1" applyFont="1" applyFill="1" applyBorder="1">
      <alignment/>
      <protection/>
    </xf>
    <xf numFmtId="3" fontId="5" fillId="0" borderId="0" xfId="21" applyNumberFormat="1" applyFont="1" applyBorder="1">
      <alignment/>
      <protection/>
    </xf>
    <xf numFmtId="0" fontId="4" fillId="0" borderId="0" xfId="21" applyFont="1" applyBorder="1">
      <alignment/>
      <protection/>
    </xf>
    <xf numFmtId="10" fontId="5" fillId="0" borderId="0" xfId="23" applyNumberFormat="1" applyFont="1" applyBorder="1" applyAlignment="1">
      <alignment/>
    </xf>
    <xf numFmtId="0" fontId="4" fillId="0" borderId="0" xfId="0" applyFont="1" applyAlignment="1">
      <alignment vertical="distributed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4" fontId="5" fillId="0" borderId="2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justify"/>
    </xf>
    <xf numFmtId="10" fontId="5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4" fontId="5" fillId="0" borderId="0" xfId="23" applyNumberFormat="1" applyFont="1" applyAlignment="1">
      <alignment/>
    </xf>
    <xf numFmtId="4" fontId="4" fillId="0" borderId="2" xfId="22" applyNumberFormat="1" applyFont="1" applyBorder="1">
      <alignment/>
      <protection/>
    </xf>
    <xf numFmtId="4" fontId="5" fillId="0" borderId="3" xfId="0" applyNumberFormat="1" applyFont="1" applyBorder="1" applyAlignment="1">
      <alignment/>
    </xf>
    <xf numFmtId="0" fontId="4" fillId="0" borderId="0" xfId="22" applyFont="1" applyBorder="1">
      <alignment/>
      <protection/>
    </xf>
    <xf numFmtId="3" fontId="4" fillId="0" borderId="0" xfId="22" applyNumberFormat="1" applyFont="1" applyBorder="1">
      <alignment/>
      <protection/>
    </xf>
    <xf numFmtId="0" fontId="4" fillId="0" borderId="0" xfId="0" applyFont="1" applyBorder="1" applyAlignment="1">
      <alignment horizontal="justify"/>
    </xf>
    <xf numFmtId="4" fontId="4" fillId="0" borderId="0" xfId="22" applyNumberFormat="1" applyFont="1" applyBorder="1">
      <alignment/>
      <protection/>
    </xf>
    <xf numFmtId="173" fontId="4" fillId="0" borderId="4" xfId="0" applyNumberFormat="1" applyFont="1" applyBorder="1" applyAlignment="1">
      <alignment horizontal="center"/>
    </xf>
    <xf numFmtId="4" fontId="5" fillId="0" borderId="0" xfId="22" applyNumberFormat="1" applyFont="1">
      <alignment/>
      <protection/>
    </xf>
    <xf numFmtId="0" fontId="4" fillId="0" borderId="0" xfId="22" applyFont="1" applyBorder="1" applyAlignment="1">
      <alignment horizontal="center"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0" xfId="22" applyFont="1" applyBorder="1" applyAlignment="1">
      <alignment horizontal="left"/>
      <protection/>
    </xf>
    <xf numFmtId="3" fontId="5" fillId="0" borderId="0" xfId="23" applyNumberFormat="1" applyFont="1" applyAlignment="1">
      <alignment/>
    </xf>
    <xf numFmtId="3" fontId="5" fillId="0" borderId="0" xfId="0" applyNumberFormat="1" applyFont="1" applyBorder="1" applyAlignment="1">
      <alignment/>
    </xf>
    <xf numFmtId="201" fontId="4" fillId="0" borderId="2" xfId="22" applyNumberFormat="1" applyFont="1" applyBorder="1">
      <alignment/>
      <protection/>
    </xf>
    <xf numFmtId="173" fontId="4" fillId="2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10" fontId="5" fillId="2" borderId="0" xfId="23" applyNumberFormat="1" applyFont="1" applyFill="1" applyAlignment="1">
      <alignment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justify"/>
    </xf>
    <xf numFmtId="4" fontId="5" fillId="2" borderId="0" xfId="23" applyNumberFormat="1" applyFont="1" applyFill="1" applyAlignment="1">
      <alignment/>
    </xf>
    <xf numFmtId="0" fontId="4" fillId="2" borderId="2" xfId="0" applyFont="1" applyFill="1" applyBorder="1" applyAlignment="1">
      <alignment horizontal="justify"/>
    </xf>
    <xf numFmtId="4" fontId="4" fillId="2" borderId="2" xfId="22" applyNumberFormat="1" applyFont="1" applyFill="1" applyBorder="1">
      <alignment/>
      <protection/>
    </xf>
    <xf numFmtId="0" fontId="4" fillId="2" borderId="1" xfId="22" applyFont="1" applyFill="1" applyBorder="1" applyAlignment="1">
      <alignment horizontal="center"/>
      <protection/>
    </xf>
    <xf numFmtId="0" fontId="4" fillId="2" borderId="0" xfId="22" applyFont="1" applyFill="1">
      <alignment/>
      <protection/>
    </xf>
    <xf numFmtId="4" fontId="5" fillId="2" borderId="0" xfId="22" applyNumberFormat="1" applyFont="1" applyFill="1">
      <alignment/>
      <protection/>
    </xf>
    <xf numFmtId="0" fontId="4" fillId="2" borderId="2" xfId="22" applyFont="1" applyFill="1" applyBorder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AE 2003" xfId="21"/>
    <cellStyle name="Normal_OCUP9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E46" sqref="E46"/>
    </sheetView>
  </sheetViews>
  <sheetFormatPr defaultColWidth="11.00390625" defaultRowHeight="12.75"/>
  <cols>
    <col min="1" max="1" width="16.875" style="0" bestFit="1" customWidth="1"/>
    <col min="2" max="13" width="10.375" style="0" customWidth="1"/>
  </cols>
  <sheetData>
    <row r="2" ht="13.5" thickBot="1">
      <c r="A2" s="12" t="s">
        <v>43</v>
      </c>
    </row>
    <row r="3" spans="1:13" ht="14.25" thickBot="1" thickTop="1">
      <c r="A3" s="3" t="s">
        <v>65</v>
      </c>
      <c r="B3" s="3" t="s">
        <v>26</v>
      </c>
      <c r="C3" s="3" t="s">
        <v>27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32</v>
      </c>
      <c r="I3" s="3" t="s">
        <v>33</v>
      </c>
      <c r="J3" s="3" t="s">
        <v>34</v>
      </c>
      <c r="K3" s="3" t="s">
        <v>35</v>
      </c>
      <c r="L3" s="3" t="s">
        <v>36</v>
      </c>
      <c r="M3" s="3" t="s">
        <v>37</v>
      </c>
    </row>
    <row r="4" spans="1:13" ht="12.75">
      <c r="A4" s="4" t="s">
        <v>0</v>
      </c>
      <c r="B4" s="7">
        <v>363</v>
      </c>
      <c r="C4" s="7">
        <v>338</v>
      </c>
      <c r="D4" s="7">
        <v>341</v>
      </c>
      <c r="E4" s="7">
        <v>364</v>
      </c>
      <c r="F4" s="7">
        <v>337</v>
      </c>
      <c r="G4" s="7">
        <v>386</v>
      </c>
      <c r="H4" s="7">
        <v>425</v>
      </c>
      <c r="I4" s="7">
        <v>453</v>
      </c>
      <c r="J4" s="7">
        <v>383</v>
      </c>
      <c r="K4" s="7">
        <v>365</v>
      </c>
      <c r="L4" s="7">
        <v>355</v>
      </c>
      <c r="M4" s="7">
        <v>375</v>
      </c>
    </row>
    <row r="5" spans="1:13" ht="12.75">
      <c r="A5" s="4" t="s">
        <v>1</v>
      </c>
      <c r="B5" s="7">
        <v>6</v>
      </c>
      <c r="C5" s="7">
        <v>6</v>
      </c>
      <c r="D5" s="7">
        <v>6</v>
      </c>
      <c r="E5" s="7">
        <v>8</v>
      </c>
      <c r="F5" s="7">
        <v>7</v>
      </c>
      <c r="G5" s="7">
        <v>5</v>
      </c>
      <c r="H5" s="7">
        <v>3</v>
      </c>
      <c r="I5" s="7">
        <v>3</v>
      </c>
      <c r="J5" s="7">
        <v>3</v>
      </c>
      <c r="K5" s="7">
        <v>3</v>
      </c>
      <c r="L5" s="7">
        <v>3</v>
      </c>
      <c r="M5" s="7">
        <v>2</v>
      </c>
    </row>
    <row r="6" spans="1:13" ht="12.75">
      <c r="A6" s="4" t="s">
        <v>2</v>
      </c>
      <c r="B6" s="7">
        <v>151</v>
      </c>
      <c r="C6" s="7">
        <v>158</v>
      </c>
      <c r="D6" s="7">
        <v>160</v>
      </c>
      <c r="E6" s="7">
        <v>147</v>
      </c>
      <c r="F6" s="7">
        <v>142</v>
      </c>
      <c r="G6" s="7">
        <v>143</v>
      </c>
      <c r="H6" s="7">
        <v>147</v>
      </c>
      <c r="I6" s="7">
        <v>151</v>
      </c>
      <c r="J6" s="7">
        <v>145</v>
      </c>
      <c r="K6" s="7">
        <v>156</v>
      </c>
      <c r="L6" s="7">
        <v>153</v>
      </c>
      <c r="M6" s="7">
        <v>158</v>
      </c>
    </row>
    <row r="7" spans="1:13" ht="12.75">
      <c r="A7" s="4" t="s">
        <v>3</v>
      </c>
      <c r="B7" s="7">
        <v>855</v>
      </c>
      <c r="C7" s="7">
        <v>849</v>
      </c>
      <c r="D7" s="7">
        <v>875</v>
      </c>
      <c r="E7" s="7">
        <v>867</v>
      </c>
      <c r="F7" s="7">
        <v>871</v>
      </c>
      <c r="G7" s="7">
        <v>892</v>
      </c>
      <c r="H7" s="7">
        <v>953</v>
      </c>
      <c r="I7" s="7">
        <v>1015</v>
      </c>
      <c r="J7" s="7">
        <v>944</v>
      </c>
      <c r="K7" s="7">
        <v>903</v>
      </c>
      <c r="L7" s="7">
        <v>837</v>
      </c>
      <c r="M7" s="7">
        <v>900</v>
      </c>
    </row>
    <row r="8" spans="1:13" ht="12.75">
      <c r="A8" s="4" t="s">
        <v>4</v>
      </c>
      <c r="B8" s="7">
        <v>32</v>
      </c>
      <c r="C8" s="7">
        <v>26</v>
      </c>
      <c r="D8" s="7">
        <v>27</v>
      </c>
      <c r="E8" s="7">
        <v>27</v>
      </c>
      <c r="F8" s="7">
        <v>28</v>
      </c>
      <c r="G8" s="7">
        <v>30</v>
      </c>
      <c r="H8" s="7">
        <v>32</v>
      </c>
      <c r="I8" s="7">
        <v>27</v>
      </c>
      <c r="J8" s="7">
        <v>24</v>
      </c>
      <c r="K8" s="7">
        <v>25</v>
      </c>
      <c r="L8" s="7">
        <v>24</v>
      </c>
      <c r="M8" s="7">
        <v>24</v>
      </c>
    </row>
    <row r="9" spans="1:13" ht="12.75">
      <c r="A9" s="4" t="s">
        <v>5</v>
      </c>
      <c r="B9" s="7">
        <v>3254</v>
      </c>
      <c r="C9" s="7">
        <v>3168</v>
      </c>
      <c r="D9" s="7">
        <v>3108</v>
      </c>
      <c r="E9" s="7">
        <v>3088</v>
      </c>
      <c r="F9" s="7">
        <v>3034</v>
      </c>
      <c r="G9" s="7">
        <v>3051</v>
      </c>
      <c r="H9" s="7">
        <v>3275</v>
      </c>
      <c r="I9" s="7">
        <v>3393</v>
      </c>
      <c r="J9" s="7">
        <v>3213</v>
      </c>
      <c r="K9" s="7">
        <v>3123</v>
      </c>
      <c r="L9" s="7">
        <v>3030</v>
      </c>
      <c r="M9" s="7">
        <v>3139</v>
      </c>
    </row>
    <row r="10" spans="1:13" ht="12.75">
      <c r="A10" s="4" t="s">
        <v>6</v>
      </c>
      <c r="B10" s="7">
        <v>1793</v>
      </c>
      <c r="C10" s="7">
        <v>1781</v>
      </c>
      <c r="D10" s="7">
        <v>1761</v>
      </c>
      <c r="E10" s="7">
        <v>1724</v>
      </c>
      <c r="F10" s="7">
        <v>1725</v>
      </c>
      <c r="G10" s="7">
        <v>1721</v>
      </c>
      <c r="H10" s="7">
        <v>1850</v>
      </c>
      <c r="I10" s="7">
        <v>1921</v>
      </c>
      <c r="J10" s="7">
        <v>1904</v>
      </c>
      <c r="K10" s="7">
        <v>1838</v>
      </c>
      <c r="L10" s="7">
        <v>1770</v>
      </c>
      <c r="M10" s="7">
        <v>1755</v>
      </c>
    </row>
    <row r="11" spans="1:13" ht="12.75">
      <c r="A11" s="4" t="s">
        <v>7</v>
      </c>
      <c r="B11" s="7">
        <v>86</v>
      </c>
      <c r="C11" s="7">
        <v>83</v>
      </c>
      <c r="D11" s="7">
        <v>72</v>
      </c>
      <c r="E11" s="7">
        <v>66</v>
      </c>
      <c r="F11" s="7">
        <v>71</v>
      </c>
      <c r="G11" s="7">
        <v>70</v>
      </c>
      <c r="H11" s="7">
        <v>75</v>
      </c>
      <c r="I11" s="7">
        <v>82</v>
      </c>
      <c r="J11" s="7">
        <v>90</v>
      </c>
      <c r="K11" s="7">
        <v>84</v>
      </c>
      <c r="L11" s="7">
        <v>81</v>
      </c>
      <c r="M11" s="7">
        <v>75</v>
      </c>
    </row>
    <row r="12" spans="1:13" ht="12.75">
      <c r="A12" s="4" t="s">
        <v>8</v>
      </c>
      <c r="B12" s="7">
        <v>9406</v>
      </c>
      <c r="C12" s="7">
        <v>9365</v>
      </c>
      <c r="D12" s="7">
        <v>9227</v>
      </c>
      <c r="E12" s="7">
        <v>9170</v>
      </c>
      <c r="F12" s="7">
        <v>9111</v>
      </c>
      <c r="G12" s="7">
        <v>9228</v>
      </c>
      <c r="H12" s="7">
        <v>9997</v>
      </c>
      <c r="I12" s="7">
        <v>10345</v>
      </c>
      <c r="J12" s="7">
        <v>9540</v>
      </c>
      <c r="K12" s="7">
        <v>9207</v>
      </c>
      <c r="L12" s="7">
        <v>9155</v>
      </c>
      <c r="M12" s="7">
        <v>9613</v>
      </c>
    </row>
    <row r="13" spans="1:13" ht="12.75">
      <c r="A13" s="4" t="s">
        <v>9</v>
      </c>
      <c r="B13" s="7">
        <v>49</v>
      </c>
      <c r="C13" s="7">
        <v>48</v>
      </c>
      <c r="D13" s="7">
        <v>47</v>
      </c>
      <c r="E13" s="7">
        <v>53</v>
      </c>
      <c r="F13" s="7">
        <v>45</v>
      </c>
      <c r="G13" s="7">
        <v>44</v>
      </c>
      <c r="H13" s="7">
        <v>41</v>
      </c>
      <c r="I13" s="7">
        <v>43</v>
      </c>
      <c r="J13" s="7">
        <v>52</v>
      </c>
      <c r="K13" s="7">
        <v>57</v>
      </c>
      <c r="L13" s="7">
        <v>59</v>
      </c>
      <c r="M13" s="7">
        <v>59</v>
      </c>
    </row>
    <row r="14" spans="1:13" ht="12.75">
      <c r="A14" s="4" t="s">
        <v>10</v>
      </c>
      <c r="B14" s="7">
        <v>195</v>
      </c>
      <c r="C14" s="7">
        <v>202</v>
      </c>
      <c r="D14" s="7">
        <v>229</v>
      </c>
      <c r="E14" s="7">
        <v>226</v>
      </c>
      <c r="F14" s="7">
        <v>223</v>
      </c>
      <c r="G14" s="7">
        <v>229</v>
      </c>
      <c r="H14" s="7">
        <v>227</v>
      </c>
      <c r="I14" s="7">
        <v>242</v>
      </c>
      <c r="J14" s="7">
        <v>226</v>
      </c>
      <c r="K14" s="7">
        <v>208</v>
      </c>
      <c r="L14" s="7">
        <v>212</v>
      </c>
      <c r="M14" s="7">
        <v>233</v>
      </c>
    </row>
    <row r="15" spans="1:13" ht="12.75">
      <c r="A15" s="4" t="s">
        <v>11</v>
      </c>
      <c r="B15" s="7">
        <v>278</v>
      </c>
      <c r="C15" s="7">
        <v>276</v>
      </c>
      <c r="D15" s="7">
        <v>262</v>
      </c>
      <c r="E15" s="7">
        <v>259</v>
      </c>
      <c r="F15" s="7">
        <v>270</v>
      </c>
      <c r="G15" s="7">
        <v>260</v>
      </c>
      <c r="H15" s="7">
        <v>281</v>
      </c>
      <c r="I15" s="7">
        <v>285</v>
      </c>
      <c r="J15" s="7">
        <v>274</v>
      </c>
      <c r="K15" s="7">
        <v>256</v>
      </c>
      <c r="L15" s="7">
        <v>255</v>
      </c>
      <c r="M15" s="7">
        <v>270</v>
      </c>
    </row>
    <row r="16" spans="1:13" ht="13.5" thickBot="1">
      <c r="A16" s="6" t="s">
        <v>24</v>
      </c>
      <c r="B16" s="8">
        <f aca="true" t="shared" si="0" ref="B16:M16">SUM(B4:B15)</f>
        <v>16468</v>
      </c>
      <c r="C16" s="8">
        <f t="shared" si="0"/>
        <v>16300</v>
      </c>
      <c r="D16" s="8">
        <f t="shared" si="0"/>
        <v>16115</v>
      </c>
      <c r="E16" s="8">
        <f t="shared" si="0"/>
        <v>15999</v>
      </c>
      <c r="F16" s="8">
        <f t="shared" si="0"/>
        <v>15864</v>
      </c>
      <c r="G16" s="8">
        <f t="shared" si="0"/>
        <v>16059</v>
      </c>
      <c r="H16" s="8">
        <f t="shared" si="0"/>
        <v>17306</v>
      </c>
      <c r="I16" s="8">
        <f t="shared" si="0"/>
        <v>17960</v>
      </c>
      <c r="J16" s="8">
        <f t="shared" si="0"/>
        <v>16798</v>
      </c>
      <c r="K16" s="8">
        <f t="shared" si="0"/>
        <v>16225</v>
      </c>
      <c r="L16" s="8">
        <f t="shared" si="0"/>
        <v>15934</v>
      </c>
      <c r="M16" s="8">
        <f t="shared" si="0"/>
        <v>16603</v>
      </c>
    </row>
    <row r="17" ht="13.5" thickTop="1"/>
    <row r="18" ht="13.5" thickBot="1">
      <c r="A18" s="1"/>
    </row>
    <row r="19" spans="1:13" ht="14.25" thickBot="1" thickTop="1">
      <c r="A19" s="3" t="s">
        <v>66</v>
      </c>
      <c r="B19" s="3" t="s">
        <v>26</v>
      </c>
      <c r="C19" s="3" t="s">
        <v>27</v>
      </c>
      <c r="D19" s="3" t="s">
        <v>28</v>
      </c>
      <c r="E19" s="3" t="s">
        <v>29</v>
      </c>
      <c r="F19" s="3" t="s">
        <v>30</v>
      </c>
      <c r="G19" s="3" t="s">
        <v>31</v>
      </c>
      <c r="H19" s="3" t="s">
        <v>32</v>
      </c>
      <c r="I19" s="3" t="s">
        <v>33</v>
      </c>
      <c r="J19" s="3" t="s">
        <v>34</v>
      </c>
      <c r="K19" s="3" t="s">
        <v>35</v>
      </c>
      <c r="L19" s="3" t="s">
        <v>36</v>
      </c>
      <c r="M19" s="3" t="s">
        <v>37</v>
      </c>
    </row>
    <row r="20" spans="1:13" ht="12.75">
      <c r="A20" s="4" t="s">
        <v>20</v>
      </c>
      <c r="B20" s="7">
        <v>87</v>
      </c>
      <c r="C20" s="7">
        <v>82</v>
      </c>
      <c r="D20" s="7">
        <v>75</v>
      </c>
      <c r="E20" s="7">
        <v>79</v>
      </c>
      <c r="F20" s="7">
        <v>82</v>
      </c>
      <c r="G20" s="7">
        <v>79</v>
      </c>
      <c r="H20" s="7">
        <v>101</v>
      </c>
      <c r="I20" s="7">
        <v>100</v>
      </c>
      <c r="J20" s="7">
        <v>89</v>
      </c>
      <c r="K20" s="7">
        <v>92</v>
      </c>
      <c r="L20" s="7">
        <v>102</v>
      </c>
      <c r="M20" s="7">
        <v>118</v>
      </c>
    </row>
    <row r="21" spans="1:13" ht="12.75">
      <c r="A21" s="4" t="s">
        <v>21</v>
      </c>
      <c r="B21" s="7">
        <v>5322</v>
      </c>
      <c r="C21" s="7">
        <v>5351</v>
      </c>
      <c r="D21" s="7">
        <v>5259</v>
      </c>
      <c r="E21" s="7">
        <v>5227</v>
      </c>
      <c r="F21" s="7">
        <v>5122</v>
      </c>
      <c r="G21" s="7">
        <v>5109</v>
      </c>
      <c r="H21" s="7">
        <v>5392</v>
      </c>
      <c r="I21" s="7">
        <v>5545</v>
      </c>
      <c r="J21" s="7">
        <v>5213</v>
      </c>
      <c r="K21" s="7">
        <v>4975</v>
      </c>
      <c r="L21" s="7">
        <v>4831</v>
      </c>
      <c r="M21" s="7">
        <v>4993</v>
      </c>
    </row>
    <row r="22" spans="1:13" ht="12.75">
      <c r="A22" s="4" t="s">
        <v>38</v>
      </c>
      <c r="B22" s="7">
        <v>1440</v>
      </c>
      <c r="C22" s="7">
        <v>1352</v>
      </c>
      <c r="D22" s="7">
        <v>1303</v>
      </c>
      <c r="E22" s="7">
        <v>1305</v>
      </c>
      <c r="F22" s="7">
        <v>1296</v>
      </c>
      <c r="G22" s="7">
        <v>1367</v>
      </c>
      <c r="H22" s="7">
        <v>1626</v>
      </c>
      <c r="I22" s="7">
        <v>1749</v>
      </c>
      <c r="J22" s="7">
        <v>1608</v>
      </c>
      <c r="K22" s="7">
        <v>1555</v>
      </c>
      <c r="L22" s="7">
        <v>1590</v>
      </c>
      <c r="M22" s="7">
        <v>1849</v>
      </c>
    </row>
    <row r="23" spans="1:13" ht="12.75">
      <c r="A23" s="5" t="s">
        <v>23</v>
      </c>
      <c r="B23" s="7">
        <v>8867</v>
      </c>
      <c r="C23" s="7">
        <v>8757</v>
      </c>
      <c r="D23" s="7">
        <v>8727</v>
      </c>
      <c r="E23" s="7">
        <v>8689</v>
      </c>
      <c r="F23" s="7">
        <v>8673</v>
      </c>
      <c r="G23" s="7">
        <v>8780</v>
      </c>
      <c r="H23" s="7">
        <v>9468</v>
      </c>
      <c r="I23" s="7">
        <v>9878</v>
      </c>
      <c r="J23" s="7">
        <v>9123</v>
      </c>
      <c r="K23" s="7">
        <v>8804</v>
      </c>
      <c r="L23" s="7">
        <v>8657</v>
      </c>
      <c r="M23" s="7">
        <v>8925</v>
      </c>
    </row>
    <row r="24" spans="1:13" ht="12.75">
      <c r="A24" s="4" t="s">
        <v>39</v>
      </c>
      <c r="B24" s="7">
        <v>752</v>
      </c>
      <c r="C24" s="7">
        <v>758</v>
      </c>
      <c r="D24" s="7">
        <v>751</v>
      </c>
      <c r="E24" s="7">
        <v>699</v>
      </c>
      <c r="F24" s="7">
        <v>691</v>
      </c>
      <c r="G24" s="7">
        <v>724</v>
      </c>
      <c r="H24" s="7">
        <v>719</v>
      </c>
      <c r="I24" s="7">
        <v>688</v>
      </c>
      <c r="J24" s="7">
        <v>765</v>
      </c>
      <c r="K24" s="7">
        <v>799</v>
      </c>
      <c r="L24" s="7">
        <v>754</v>
      </c>
      <c r="M24" s="7">
        <v>718</v>
      </c>
    </row>
    <row r="25" spans="1:13" ht="13.5" thickBot="1">
      <c r="A25" s="6" t="s">
        <v>24</v>
      </c>
      <c r="B25" s="8">
        <f aca="true" t="shared" si="1" ref="B25:M25">SUM(B20:B24)</f>
        <v>16468</v>
      </c>
      <c r="C25" s="8">
        <f t="shared" si="1"/>
        <v>16300</v>
      </c>
      <c r="D25" s="8">
        <f t="shared" si="1"/>
        <v>16115</v>
      </c>
      <c r="E25" s="8">
        <f t="shared" si="1"/>
        <v>15999</v>
      </c>
      <c r="F25" s="8">
        <f t="shared" si="1"/>
        <v>15864</v>
      </c>
      <c r="G25" s="8">
        <f t="shared" si="1"/>
        <v>16059</v>
      </c>
      <c r="H25" s="8">
        <f t="shared" si="1"/>
        <v>17306</v>
      </c>
      <c r="I25" s="8">
        <f t="shared" si="1"/>
        <v>17960</v>
      </c>
      <c r="J25" s="8">
        <f t="shared" si="1"/>
        <v>16798</v>
      </c>
      <c r="K25" s="8">
        <f t="shared" si="1"/>
        <v>16225</v>
      </c>
      <c r="L25" s="8">
        <f t="shared" si="1"/>
        <v>15934</v>
      </c>
      <c r="M25" s="8">
        <f t="shared" si="1"/>
        <v>16603</v>
      </c>
    </row>
    <row r="26" ht="13.5" thickTop="1">
      <c r="A26" s="1"/>
    </row>
    <row r="27" ht="13.5" thickBot="1">
      <c r="A27" s="1"/>
    </row>
    <row r="28" spans="1:13" ht="14.25" thickBot="1" thickTop="1">
      <c r="A28" s="3" t="s">
        <v>67</v>
      </c>
      <c r="B28" s="3" t="s">
        <v>26</v>
      </c>
      <c r="C28" s="3" t="s">
        <v>27</v>
      </c>
      <c r="D28" s="3" t="s">
        <v>28</v>
      </c>
      <c r="E28" s="3" t="s">
        <v>29</v>
      </c>
      <c r="F28" s="3" t="s">
        <v>30</v>
      </c>
      <c r="G28" s="3" t="s">
        <v>31</v>
      </c>
      <c r="H28" s="3" t="s">
        <v>32</v>
      </c>
      <c r="I28" s="3" t="s">
        <v>33</v>
      </c>
      <c r="J28" s="3" t="s">
        <v>34</v>
      </c>
      <c r="K28" s="3" t="s">
        <v>35</v>
      </c>
      <c r="L28" s="3" t="s">
        <v>36</v>
      </c>
      <c r="M28" s="3" t="s">
        <v>37</v>
      </c>
    </row>
    <row r="29" spans="1:13" ht="12.75">
      <c r="A29" s="4" t="s">
        <v>40</v>
      </c>
      <c r="B29" s="7">
        <v>6666</v>
      </c>
      <c r="C29" s="7">
        <v>6445</v>
      </c>
      <c r="D29" s="7">
        <v>6325</v>
      </c>
      <c r="E29" s="7">
        <v>6308</v>
      </c>
      <c r="F29" s="7">
        <v>6168</v>
      </c>
      <c r="G29" s="7">
        <v>6176</v>
      </c>
      <c r="H29" s="7">
        <v>6772</v>
      </c>
      <c r="I29" s="7">
        <v>7175</v>
      </c>
      <c r="J29" s="7">
        <v>6843</v>
      </c>
      <c r="K29" s="7">
        <v>6676</v>
      </c>
      <c r="L29" s="7">
        <v>6694</v>
      </c>
      <c r="M29" s="7">
        <v>7184</v>
      </c>
    </row>
    <row r="30" spans="1:13" ht="12.75">
      <c r="A30" s="4" t="s">
        <v>41</v>
      </c>
      <c r="B30" s="7">
        <v>9802</v>
      </c>
      <c r="C30" s="7">
        <v>9855</v>
      </c>
      <c r="D30" s="7">
        <v>9790</v>
      </c>
      <c r="E30" s="7">
        <v>9691</v>
      </c>
      <c r="F30" s="7">
        <v>9696</v>
      </c>
      <c r="G30" s="7">
        <v>9883</v>
      </c>
      <c r="H30" s="7">
        <v>10534</v>
      </c>
      <c r="I30" s="7">
        <v>10785</v>
      </c>
      <c r="J30" s="7">
        <v>9955</v>
      </c>
      <c r="K30" s="7">
        <v>9549</v>
      </c>
      <c r="L30" s="7">
        <v>9240</v>
      </c>
      <c r="M30" s="7">
        <v>9419</v>
      </c>
    </row>
    <row r="31" spans="1:13" ht="13.5" thickBot="1">
      <c r="A31" s="6" t="s">
        <v>24</v>
      </c>
      <c r="B31" s="8">
        <f>SUM(B29:B30)</f>
        <v>16468</v>
      </c>
      <c r="C31" s="8">
        <f aca="true" t="shared" si="2" ref="C31:M31">SUM(C29:C30)</f>
        <v>16300</v>
      </c>
      <c r="D31" s="8">
        <f t="shared" si="2"/>
        <v>16115</v>
      </c>
      <c r="E31" s="8">
        <f t="shared" si="2"/>
        <v>15999</v>
      </c>
      <c r="F31" s="8">
        <f t="shared" si="2"/>
        <v>15864</v>
      </c>
      <c r="G31" s="8">
        <f t="shared" si="2"/>
        <v>16059</v>
      </c>
      <c r="H31" s="8">
        <f t="shared" si="2"/>
        <v>17306</v>
      </c>
      <c r="I31" s="8">
        <f t="shared" si="2"/>
        <v>17960</v>
      </c>
      <c r="J31" s="8">
        <f t="shared" si="2"/>
        <v>16798</v>
      </c>
      <c r="K31" s="8">
        <f t="shared" si="2"/>
        <v>16225</v>
      </c>
      <c r="L31" s="8">
        <f t="shared" si="2"/>
        <v>15934</v>
      </c>
      <c r="M31" s="8">
        <f t="shared" si="2"/>
        <v>16603</v>
      </c>
    </row>
    <row r="32" spans="2:13" ht="13.5" thickTop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ht="12.75">
      <c r="A33" s="30" t="s">
        <v>84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workbookViewId="0" topLeftCell="A1">
      <selection activeCell="M45" sqref="M45"/>
    </sheetView>
  </sheetViews>
  <sheetFormatPr defaultColWidth="11.00390625" defaultRowHeight="12.75"/>
  <cols>
    <col min="1" max="1" width="22.625" style="0" bestFit="1" customWidth="1"/>
    <col min="2" max="13" width="10.375" style="0" customWidth="1"/>
  </cols>
  <sheetData>
    <row r="2" ht="13.5" thickBot="1">
      <c r="A2" s="12" t="s">
        <v>43</v>
      </c>
    </row>
    <row r="3" spans="1:13" ht="14.25" thickBot="1" thickTop="1">
      <c r="A3" s="3" t="s">
        <v>44</v>
      </c>
      <c r="B3" s="3" t="s">
        <v>26</v>
      </c>
      <c r="C3" s="3" t="s">
        <v>27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32</v>
      </c>
      <c r="I3" s="3" t="s">
        <v>33</v>
      </c>
      <c r="J3" s="3" t="s">
        <v>34</v>
      </c>
      <c r="K3" s="3" t="s">
        <v>35</v>
      </c>
      <c r="L3" s="3" t="s">
        <v>36</v>
      </c>
      <c r="M3" s="3" t="s">
        <v>37</v>
      </c>
    </row>
    <row r="4" spans="1:13" ht="12.75">
      <c r="A4" s="4" t="s">
        <v>24</v>
      </c>
      <c r="B4" s="15">
        <f>+B5+B6</f>
        <v>13919</v>
      </c>
      <c r="C4" s="15">
        <f aca="true" t="shared" si="0" ref="C4:M4">+C5+C6</f>
        <v>11432</v>
      </c>
      <c r="D4" s="15">
        <f t="shared" si="0"/>
        <v>13911</v>
      </c>
      <c r="E4" s="15">
        <f t="shared" si="0"/>
        <v>10408</v>
      </c>
      <c r="F4" s="15">
        <f t="shared" si="0"/>
        <v>12688</v>
      </c>
      <c r="G4" s="15">
        <f t="shared" si="0"/>
        <v>18908</v>
      </c>
      <c r="H4" s="15">
        <f t="shared" si="0"/>
        <v>13576</v>
      </c>
      <c r="I4" s="15">
        <f t="shared" si="0"/>
        <v>8939</v>
      </c>
      <c r="J4" s="15">
        <f t="shared" si="0"/>
        <v>13854</v>
      </c>
      <c r="K4" s="15">
        <f t="shared" si="0"/>
        <v>16613</v>
      </c>
      <c r="L4" s="15">
        <f t="shared" si="0"/>
        <v>13823</v>
      </c>
      <c r="M4" s="15">
        <f t="shared" si="0"/>
        <v>9037</v>
      </c>
    </row>
    <row r="5" spans="1:13" ht="12.75">
      <c r="A5" s="4" t="s">
        <v>63</v>
      </c>
      <c r="B5" s="7">
        <v>2821</v>
      </c>
      <c r="C5" s="7">
        <v>1960</v>
      </c>
      <c r="D5" s="7">
        <v>2337</v>
      </c>
      <c r="E5" s="7">
        <v>1918</v>
      </c>
      <c r="F5" s="7">
        <v>2073</v>
      </c>
      <c r="G5" s="7">
        <v>3229</v>
      </c>
      <c r="H5" s="7">
        <v>2140</v>
      </c>
      <c r="I5" s="7">
        <v>1316</v>
      </c>
      <c r="J5" s="7">
        <v>2443</v>
      </c>
      <c r="K5" s="7">
        <v>2966</v>
      </c>
      <c r="L5" s="7">
        <v>2299</v>
      </c>
      <c r="M5" s="7">
        <v>1509</v>
      </c>
    </row>
    <row r="6" spans="1:13" ht="13.5" thickBot="1">
      <c r="A6" s="6" t="s">
        <v>64</v>
      </c>
      <c r="B6" s="13">
        <v>11098</v>
      </c>
      <c r="C6" s="13">
        <v>9472</v>
      </c>
      <c r="D6" s="13">
        <v>11574</v>
      </c>
      <c r="E6" s="13">
        <v>8490</v>
      </c>
      <c r="F6" s="13">
        <v>10615</v>
      </c>
      <c r="G6" s="13">
        <v>15679</v>
      </c>
      <c r="H6" s="13">
        <v>11436</v>
      </c>
      <c r="I6" s="13">
        <v>7623</v>
      </c>
      <c r="J6" s="13">
        <v>11411</v>
      </c>
      <c r="K6" s="13">
        <v>13647</v>
      </c>
      <c r="L6" s="13">
        <v>11524</v>
      </c>
      <c r="M6" s="13">
        <v>7528</v>
      </c>
    </row>
    <row r="7" ht="13.5" thickTop="1">
      <c r="A7" s="10"/>
    </row>
    <row r="8" ht="13.5" thickBot="1">
      <c r="A8" s="10"/>
    </row>
    <row r="9" spans="1:13" ht="14.25" thickBot="1" thickTop="1">
      <c r="A9" s="3" t="s">
        <v>45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  <c r="K9" s="3" t="s">
        <v>35</v>
      </c>
      <c r="L9" s="3" t="s">
        <v>36</v>
      </c>
      <c r="M9" s="3" t="s">
        <v>37</v>
      </c>
    </row>
    <row r="10" spans="1:13" ht="12.75">
      <c r="A10" s="4" t="s">
        <v>0</v>
      </c>
      <c r="B10" s="14">
        <v>921</v>
      </c>
      <c r="C10" s="7">
        <v>718</v>
      </c>
      <c r="D10" s="7">
        <v>769</v>
      </c>
      <c r="E10" s="16">
        <v>618</v>
      </c>
      <c r="F10" s="16">
        <v>780</v>
      </c>
      <c r="G10" s="16">
        <v>726</v>
      </c>
      <c r="H10" s="16">
        <v>853</v>
      </c>
      <c r="I10" s="7">
        <v>660</v>
      </c>
      <c r="J10" s="7">
        <v>750</v>
      </c>
      <c r="K10" s="7">
        <v>972</v>
      </c>
      <c r="L10" s="7">
        <v>819</v>
      </c>
      <c r="M10" s="7">
        <v>430</v>
      </c>
    </row>
    <row r="11" spans="1:13" ht="12.75">
      <c r="A11" s="4" t="s">
        <v>1</v>
      </c>
      <c r="B11" s="14">
        <v>0</v>
      </c>
      <c r="C11" s="10">
        <v>2</v>
      </c>
      <c r="D11" s="7">
        <v>2</v>
      </c>
      <c r="E11" s="16">
        <v>2</v>
      </c>
      <c r="F11" s="7">
        <v>2</v>
      </c>
      <c r="G11" s="16">
        <v>5</v>
      </c>
      <c r="H11" s="7">
        <v>5</v>
      </c>
      <c r="I11" s="7">
        <v>2</v>
      </c>
      <c r="J11" s="7">
        <v>2</v>
      </c>
      <c r="K11" s="7">
        <v>3</v>
      </c>
      <c r="L11" s="7">
        <v>2</v>
      </c>
      <c r="M11" s="7">
        <v>1</v>
      </c>
    </row>
    <row r="12" spans="1:13" ht="12.75">
      <c r="A12" s="4" t="s">
        <v>2</v>
      </c>
      <c r="B12" s="14">
        <v>70</v>
      </c>
      <c r="C12" s="7">
        <v>62</v>
      </c>
      <c r="D12" s="7">
        <v>85</v>
      </c>
      <c r="E12" s="16">
        <v>122</v>
      </c>
      <c r="F12" s="16">
        <v>61</v>
      </c>
      <c r="G12" s="16">
        <v>98</v>
      </c>
      <c r="H12" s="16">
        <v>63</v>
      </c>
      <c r="I12" s="7">
        <v>29</v>
      </c>
      <c r="J12" s="7">
        <v>85</v>
      </c>
      <c r="K12" s="7">
        <v>114</v>
      </c>
      <c r="L12" s="7">
        <v>58</v>
      </c>
      <c r="M12" s="7">
        <v>40</v>
      </c>
    </row>
    <row r="13" spans="1:13" ht="12.75">
      <c r="A13" s="4" t="s">
        <v>3</v>
      </c>
      <c r="B13" s="14">
        <v>370</v>
      </c>
      <c r="C13" s="7">
        <v>323</v>
      </c>
      <c r="D13" s="7">
        <v>309</v>
      </c>
      <c r="E13" s="16">
        <v>247</v>
      </c>
      <c r="F13" s="16">
        <v>279</v>
      </c>
      <c r="G13" s="16">
        <v>303</v>
      </c>
      <c r="H13" s="16">
        <v>339</v>
      </c>
      <c r="I13" s="7">
        <v>185</v>
      </c>
      <c r="J13" s="7">
        <v>328</v>
      </c>
      <c r="K13" s="7">
        <v>408</v>
      </c>
      <c r="L13" s="7">
        <v>325</v>
      </c>
      <c r="M13" s="7">
        <v>210</v>
      </c>
    </row>
    <row r="14" spans="1:13" ht="12.75">
      <c r="A14" s="4" t="s">
        <v>4</v>
      </c>
      <c r="B14" s="14">
        <v>1</v>
      </c>
      <c r="C14" s="7">
        <v>4</v>
      </c>
      <c r="D14" s="7">
        <v>3</v>
      </c>
      <c r="E14" s="16">
        <v>3</v>
      </c>
      <c r="F14" s="7">
        <v>9</v>
      </c>
      <c r="G14" s="16">
        <v>14</v>
      </c>
      <c r="H14" s="16">
        <v>4</v>
      </c>
      <c r="I14" s="7">
        <v>5</v>
      </c>
      <c r="J14" s="7">
        <v>6</v>
      </c>
      <c r="K14" s="7">
        <v>2</v>
      </c>
      <c r="L14" s="7">
        <v>1</v>
      </c>
      <c r="M14" s="7">
        <v>0</v>
      </c>
    </row>
    <row r="15" spans="1:13" ht="12.75">
      <c r="A15" s="4" t="s">
        <v>5</v>
      </c>
      <c r="B15" s="14">
        <v>2909</v>
      </c>
      <c r="C15" s="7">
        <v>2354</v>
      </c>
      <c r="D15" s="7">
        <v>2818</v>
      </c>
      <c r="E15" s="16">
        <v>2140</v>
      </c>
      <c r="F15" s="16">
        <v>2717</v>
      </c>
      <c r="G15" s="16">
        <v>2410</v>
      </c>
      <c r="H15" s="16">
        <v>2573</v>
      </c>
      <c r="I15" s="7">
        <v>2244</v>
      </c>
      <c r="J15" s="7">
        <v>2816</v>
      </c>
      <c r="K15" s="7">
        <v>3537</v>
      </c>
      <c r="L15" s="7">
        <v>2461</v>
      </c>
      <c r="M15" s="7">
        <v>1629</v>
      </c>
    </row>
    <row r="16" spans="1:13" ht="12.75">
      <c r="A16" s="4" t="s">
        <v>46</v>
      </c>
      <c r="B16" s="14">
        <v>2454</v>
      </c>
      <c r="C16" s="7">
        <v>2086</v>
      </c>
      <c r="D16" s="7">
        <v>2706</v>
      </c>
      <c r="E16" s="16">
        <v>1874</v>
      </c>
      <c r="F16" s="16">
        <v>2374</v>
      </c>
      <c r="G16" s="16">
        <v>2280</v>
      </c>
      <c r="H16" s="16">
        <v>2792</v>
      </c>
      <c r="I16" s="7">
        <v>1620</v>
      </c>
      <c r="J16" s="7">
        <v>2462</v>
      </c>
      <c r="K16" s="7">
        <v>3382</v>
      </c>
      <c r="L16" s="7">
        <v>3864</v>
      </c>
      <c r="M16" s="7">
        <v>2021</v>
      </c>
    </row>
    <row r="17" spans="1:13" ht="12.75">
      <c r="A17" s="4" t="s">
        <v>47</v>
      </c>
      <c r="B17" s="14">
        <v>42</v>
      </c>
      <c r="C17" s="7">
        <v>25</v>
      </c>
      <c r="D17" s="7">
        <v>35</v>
      </c>
      <c r="E17" s="16">
        <v>19</v>
      </c>
      <c r="F17" s="16">
        <v>62</v>
      </c>
      <c r="G17" s="16">
        <v>89</v>
      </c>
      <c r="H17" s="16">
        <v>65</v>
      </c>
      <c r="I17" s="7">
        <v>42</v>
      </c>
      <c r="J17" s="7">
        <v>48</v>
      </c>
      <c r="K17" s="7">
        <v>68</v>
      </c>
      <c r="L17" s="7">
        <v>89</v>
      </c>
      <c r="M17" s="7">
        <v>45</v>
      </c>
    </row>
    <row r="18" spans="1:13" ht="12.75">
      <c r="A18" s="4" t="s">
        <v>8</v>
      </c>
      <c r="B18" s="14">
        <v>6665</v>
      </c>
      <c r="C18" s="7">
        <v>5537</v>
      </c>
      <c r="D18" s="7">
        <v>6771</v>
      </c>
      <c r="E18" s="16">
        <v>4987</v>
      </c>
      <c r="F18" s="16">
        <v>5890</v>
      </c>
      <c r="G18" s="16">
        <v>12254</v>
      </c>
      <c r="H18" s="16">
        <v>6371</v>
      </c>
      <c r="I18" s="7">
        <v>3707</v>
      </c>
      <c r="J18" s="7">
        <v>6329</v>
      </c>
      <c r="K18" s="7">
        <v>7222</v>
      </c>
      <c r="L18" s="7">
        <v>5726</v>
      </c>
      <c r="M18" s="7">
        <v>4315</v>
      </c>
    </row>
    <row r="19" spans="1:13" ht="12.75">
      <c r="A19" s="4" t="s">
        <v>9</v>
      </c>
      <c r="B19" s="14">
        <v>22</v>
      </c>
      <c r="C19" s="7">
        <v>28</v>
      </c>
      <c r="D19" s="7">
        <v>42</v>
      </c>
      <c r="E19" s="16">
        <v>9</v>
      </c>
      <c r="F19" s="16">
        <v>33</v>
      </c>
      <c r="G19" s="16">
        <v>24</v>
      </c>
      <c r="H19" s="16">
        <v>68</v>
      </c>
      <c r="I19" s="7">
        <v>37</v>
      </c>
      <c r="J19" s="7">
        <v>41</v>
      </c>
      <c r="K19" s="7">
        <v>23</v>
      </c>
      <c r="L19" s="7">
        <v>43</v>
      </c>
      <c r="M19" s="7">
        <v>16</v>
      </c>
    </row>
    <row r="20" spans="1:13" ht="12.75">
      <c r="A20" s="4" t="s">
        <v>10</v>
      </c>
      <c r="B20" s="14">
        <v>191</v>
      </c>
      <c r="C20" s="7">
        <v>154</v>
      </c>
      <c r="D20" s="7">
        <v>220</v>
      </c>
      <c r="E20" s="16">
        <v>132</v>
      </c>
      <c r="F20" s="16">
        <v>237</v>
      </c>
      <c r="G20" s="16">
        <v>228</v>
      </c>
      <c r="H20" s="16">
        <v>212</v>
      </c>
      <c r="I20" s="7">
        <v>147</v>
      </c>
      <c r="J20" s="7">
        <v>209</v>
      </c>
      <c r="K20" s="7">
        <v>254</v>
      </c>
      <c r="L20" s="7">
        <v>139</v>
      </c>
      <c r="M20" s="7">
        <v>127</v>
      </c>
    </row>
    <row r="21" spans="1:13" ht="12.75">
      <c r="A21" s="4" t="s">
        <v>11</v>
      </c>
      <c r="B21" s="14">
        <v>274</v>
      </c>
      <c r="C21" s="7">
        <v>139</v>
      </c>
      <c r="D21" s="7">
        <v>151</v>
      </c>
      <c r="E21" s="16">
        <v>255</v>
      </c>
      <c r="F21" s="16">
        <v>244</v>
      </c>
      <c r="G21" s="16">
        <v>477</v>
      </c>
      <c r="H21" s="16">
        <v>231</v>
      </c>
      <c r="I21" s="7">
        <v>261</v>
      </c>
      <c r="J21" s="7">
        <v>778</v>
      </c>
      <c r="K21" s="7">
        <v>628</v>
      </c>
      <c r="L21" s="7">
        <v>296</v>
      </c>
      <c r="M21" s="7">
        <v>203</v>
      </c>
    </row>
    <row r="22" spans="1:13" ht="13.5" thickBot="1">
      <c r="A22" s="6" t="s">
        <v>48</v>
      </c>
      <c r="B22" s="8">
        <f aca="true" t="shared" si="1" ref="B22:M22">SUM(B10:B21)</f>
        <v>13919</v>
      </c>
      <c r="C22" s="8">
        <f t="shared" si="1"/>
        <v>11432</v>
      </c>
      <c r="D22" s="8">
        <f t="shared" si="1"/>
        <v>13911</v>
      </c>
      <c r="E22" s="8">
        <f t="shared" si="1"/>
        <v>10408</v>
      </c>
      <c r="F22" s="8">
        <f t="shared" si="1"/>
        <v>12688</v>
      </c>
      <c r="G22" s="8">
        <f t="shared" si="1"/>
        <v>18908</v>
      </c>
      <c r="H22" s="8">
        <f t="shared" si="1"/>
        <v>13576</v>
      </c>
      <c r="I22" s="8">
        <f t="shared" si="1"/>
        <v>8939</v>
      </c>
      <c r="J22" s="8">
        <f t="shared" si="1"/>
        <v>13854</v>
      </c>
      <c r="K22" s="8">
        <f t="shared" si="1"/>
        <v>16613</v>
      </c>
      <c r="L22" s="8">
        <f t="shared" si="1"/>
        <v>13823</v>
      </c>
      <c r="M22" s="8">
        <f t="shared" si="1"/>
        <v>9037</v>
      </c>
    </row>
    <row r="23" spans="1:12" ht="13.5" thickTop="1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ht="13.5" thickBot="1">
      <c r="A24" s="10"/>
    </row>
    <row r="25" spans="1:13" ht="14.25" thickBot="1" thickTop="1">
      <c r="A25" s="3" t="s">
        <v>66</v>
      </c>
      <c r="B25" s="3" t="s">
        <v>26</v>
      </c>
      <c r="C25" s="3" t="s">
        <v>27</v>
      </c>
      <c r="D25" s="3" t="s">
        <v>28</v>
      </c>
      <c r="E25" s="3" t="s">
        <v>29</v>
      </c>
      <c r="F25" s="3" t="s">
        <v>30</v>
      </c>
      <c r="G25" s="3" t="s">
        <v>31</v>
      </c>
      <c r="H25" s="3" t="s">
        <v>32</v>
      </c>
      <c r="I25" s="3" t="s">
        <v>33</v>
      </c>
      <c r="J25" s="3" t="s">
        <v>34</v>
      </c>
      <c r="K25" s="3" t="s">
        <v>35</v>
      </c>
      <c r="L25" s="3" t="s">
        <v>36</v>
      </c>
      <c r="M25" s="3" t="s">
        <v>37</v>
      </c>
    </row>
    <row r="26" spans="1:13" ht="12.75">
      <c r="A26" s="4" t="s">
        <v>20</v>
      </c>
      <c r="B26" s="7">
        <v>28</v>
      </c>
      <c r="C26" s="7">
        <v>27</v>
      </c>
      <c r="D26" s="7">
        <v>51</v>
      </c>
      <c r="E26" s="7">
        <v>27</v>
      </c>
      <c r="F26" s="7">
        <v>48</v>
      </c>
      <c r="G26" s="7">
        <v>59</v>
      </c>
      <c r="H26" s="7">
        <v>39</v>
      </c>
      <c r="I26" s="7">
        <v>32</v>
      </c>
      <c r="J26" s="7">
        <v>28</v>
      </c>
      <c r="K26" s="7">
        <v>52</v>
      </c>
      <c r="L26" s="7">
        <v>33</v>
      </c>
      <c r="M26" s="7">
        <v>33</v>
      </c>
    </row>
    <row r="27" spans="1:13" ht="12.75">
      <c r="A27" s="4" t="s">
        <v>21</v>
      </c>
      <c r="B27" s="7">
        <v>1676</v>
      </c>
      <c r="C27" s="7">
        <v>1311</v>
      </c>
      <c r="D27" s="7">
        <v>1399</v>
      </c>
      <c r="E27" s="7">
        <v>1158</v>
      </c>
      <c r="F27" s="7">
        <v>1397</v>
      </c>
      <c r="G27" s="7">
        <v>1997</v>
      </c>
      <c r="H27" s="7">
        <v>1293</v>
      </c>
      <c r="I27" s="7">
        <v>1030</v>
      </c>
      <c r="J27" s="7">
        <v>1947</v>
      </c>
      <c r="K27" s="7">
        <v>2137</v>
      </c>
      <c r="L27" s="7">
        <v>1390</v>
      </c>
      <c r="M27" s="7">
        <v>815</v>
      </c>
    </row>
    <row r="28" spans="1:13" ht="12.75">
      <c r="A28" s="4" t="s">
        <v>38</v>
      </c>
      <c r="B28" s="7">
        <v>2235</v>
      </c>
      <c r="C28" s="7">
        <v>2117</v>
      </c>
      <c r="D28" s="7">
        <v>2453</v>
      </c>
      <c r="E28" s="7">
        <v>1683</v>
      </c>
      <c r="F28" s="7">
        <v>1989</v>
      </c>
      <c r="G28" s="7">
        <v>2924</v>
      </c>
      <c r="H28" s="7">
        <v>1603</v>
      </c>
      <c r="I28" s="7">
        <v>1557</v>
      </c>
      <c r="J28" s="7">
        <v>2335</v>
      </c>
      <c r="K28" s="7">
        <v>2563</v>
      </c>
      <c r="L28" s="7">
        <v>1940</v>
      </c>
      <c r="M28" s="7">
        <v>1086</v>
      </c>
    </row>
    <row r="29" spans="1:13" ht="12.75">
      <c r="A29" s="5" t="s">
        <v>23</v>
      </c>
      <c r="B29" s="7">
        <v>9980</v>
      </c>
      <c r="C29" s="7">
        <v>7977</v>
      </c>
      <c r="D29" s="7">
        <v>10008</v>
      </c>
      <c r="E29" s="7">
        <v>7540</v>
      </c>
      <c r="F29" s="7">
        <v>9254</v>
      </c>
      <c r="G29" s="7">
        <v>13928</v>
      </c>
      <c r="H29" s="7">
        <v>10641</v>
      </c>
      <c r="I29" s="7">
        <v>6320</v>
      </c>
      <c r="J29" s="7">
        <v>9544</v>
      </c>
      <c r="K29" s="7">
        <v>11861</v>
      </c>
      <c r="L29" s="7">
        <v>10460</v>
      </c>
      <c r="M29" s="7">
        <v>7103</v>
      </c>
    </row>
    <row r="30" spans="1:13" ht="13.5" thickBot="1">
      <c r="A30" s="6" t="s">
        <v>24</v>
      </c>
      <c r="B30" s="8">
        <f aca="true" t="shared" si="2" ref="B30:M30">SUM(B26:B29)</f>
        <v>13919</v>
      </c>
      <c r="C30" s="8">
        <f t="shared" si="2"/>
        <v>11432</v>
      </c>
      <c r="D30" s="8">
        <f t="shared" si="2"/>
        <v>13911</v>
      </c>
      <c r="E30" s="8">
        <f t="shared" si="2"/>
        <v>10408</v>
      </c>
      <c r="F30" s="8">
        <f t="shared" si="2"/>
        <v>12688</v>
      </c>
      <c r="G30" s="8">
        <f t="shared" si="2"/>
        <v>18908</v>
      </c>
      <c r="H30" s="8">
        <f t="shared" si="2"/>
        <v>13576</v>
      </c>
      <c r="I30" s="8">
        <f t="shared" si="2"/>
        <v>8939</v>
      </c>
      <c r="J30" s="8">
        <f t="shared" si="2"/>
        <v>13854</v>
      </c>
      <c r="K30" s="8">
        <f t="shared" si="2"/>
        <v>16613</v>
      </c>
      <c r="L30" s="8">
        <f t="shared" si="2"/>
        <v>13823</v>
      </c>
      <c r="M30" s="8">
        <f t="shared" si="2"/>
        <v>9037</v>
      </c>
    </row>
    <row r="31" spans="1:12" ht="13.5" thickTop="1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ht="13.5" thickBot="1">
      <c r="A32" s="10"/>
    </row>
    <row r="33" spans="1:13" ht="14.25" thickBot="1" thickTop="1">
      <c r="A33" s="3" t="s">
        <v>67</v>
      </c>
      <c r="B33" s="3" t="s">
        <v>26</v>
      </c>
      <c r="C33" s="3" t="s">
        <v>27</v>
      </c>
      <c r="D33" s="3" t="s">
        <v>28</v>
      </c>
      <c r="E33" s="3" t="s">
        <v>29</v>
      </c>
      <c r="F33" s="3" t="s">
        <v>30</v>
      </c>
      <c r="G33" s="3" t="s">
        <v>31</v>
      </c>
      <c r="H33" s="3" t="s">
        <v>32</v>
      </c>
      <c r="I33" s="3" t="s">
        <v>33</v>
      </c>
      <c r="J33" s="3" t="s">
        <v>34</v>
      </c>
      <c r="K33" s="3" t="s">
        <v>35</v>
      </c>
      <c r="L33" s="3" t="s">
        <v>36</v>
      </c>
      <c r="M33" s="3" t="s">
        <v>37</v>
      </c>
    </row>
    <row r="34" spans="1:13" ht="12.75">
      <c r="A34" s="4" t="s">
        <v>40</v>
      </c>
      <c r="B34" s="7">
        <v>7566</v>
      </c>
      <c r="C34" s="7">
        <v>6168</v>
      </c>
      <c r="D34" s="7">
        <v>7592</v>
      </c>
      <c r="E34" s="7">
        <v>5501</v>
      </c>
      <c r="F34" s="7">
        <v>6795</v>
      </c>
      <c r="G34" s="7">
        <v>10256</v>
      </c>
      <c r="H34" s="7">
        <v>7187</v>
      </c>
      <c r="I34" s="7">
        <v>5006</v>
      </c>
      <c r="J34" s="7">
        <v>7290</v>
      </c>
      <c r="K34" s="7">
        <v>8725</v>
      </c>
      <c r="L34" s="7">
        <v>7058</v>
      </c>
      <c r="M34" s="7">
        <v>4409</v>
      </c>
    </row>
    <row r="35" spans="1:13" ht="12.75">
      <c r="A35" s="4" t="s">
        <v>41</v>
      </c>
      <c r="B35" s="7">
        <v>6353</v>
      </c>
      <c r="C35" s="7">
        <v>5264</v>
      </c>
      <c r="D35" s="7">
        <v>6319</v>
      </c>
      <c r="E35" s="7">
        <v>4907</v>
      </c>
      <c r="F35" s="7">
        <v>5893</v>
      </c>
      <c r="G35" s="7">
        <v>8652</v>
      </c>
      <c r="H35" s="7">
        <v>6389</v>
      </c>
      <c r="I35" s="7">
        <v>3933</v>
      </c>
      <c r="J35" s="7">
        <v>6564</v>
      </c>
      <c r="K35" s="7">
        <v>7888</v>
      </c>
      <c r="L35" s="7">
        <v>6765</v>
      </c>
      <c r="M35" s="7">
        <v>4628</v>
      </c>
    </row>
    <row r="36" spans="1:13" ht="13.5" thickBot="1">
      <c r="A36" s="6" t="s">
        <v>24</v>
      </c>
      <c r="B36" s="8">
        <f>SUM(B34:B35)</f>
        <v>13919</v>
      </c>
      <c r="C36" s="8">
        <f aca="true" t="shared" si="3" ref="C36:M36">SUM(C34:C35)</f>
        <v>11432</v>
      </c>
      <c r="D36" s="8">
        <f t="shared" si="3"/>
        <v>13911</v>
      </c>
      <c r="E36" s="8">
        <f t="shared" si="3"/>
        <v>10408</v>
      </c>
      <c r="F36" s="8">
        <f t="shared" si="3"/>
        <v>12688</v>
      </c>
      <c r="G36" s="8">
        <f t="shared" si="3"/>
        <v>18908</v>
      </c>
      <c r="H36" s="8">
        <f t="shared" si="3"/>
        <v>13576</v>
      </c>
      <c r="I36" s="8">
        <f t="shared" si="3"/>
        <v>8939</v>
      </c>
      <c r="J36" s="8">
        <f t="shared" si="3"/>
        <v>13854</v>
      </c>
      <c r="K36" s="8">
        <f t="shared" si="3"/>
        <v>16613</v>
      </c>
      <c r="L36" s="8">
        <f t="shared" si="3"/>
        <v>13823</v>
      </c>
      <c r="M36" s="8">
        <f t="shared" si="3"/>
        <v>9037</v>
      </c>
    </row>
    <row r="37" spans="1:12" ht="13.5" thickTop="1">
      <c r="A37" s="1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ht="13.5" thickBot="1">
      <c r="A38" s="10"/>
    </row>
    <row r="39" spans="1:13" ht="14.25" thickBot="1" thickTop="1">
      <c r="A39" s="9" t="s">
        <v>68</v>
      </c>
      <c r="B39" s="3" t="s">
        <v>26</v>
      </c>
      <c r="C39" s="3" t="s">
        <v>27</v>
      </c>
      <c r="D39" s="3" t="s">
        <v>28</v>
      </c>
      <c r="E39" s="3" t="s">
        <v>29</v>
      </c>
      <c r="F39" s="3" t="s">
        <v>30</v>
      </c>
      <c r="G39" s="3" t="s">
        <v>31</v>
      </c>
      <c r="H39" s="3" t="s">
        <v>32</v>
      </c>
      <c r="I39" s="3" t="s">
        <v>33</v>
      </c>
      <c r="J39" s="3" t="s">
        <v>34</v>
      </c>
      <c r="K39" s="3" t="s">
        <v>35</v>
      </c>
      <c r="L39" s="3" t="s">
        <v>36</v>
      </c>
      <c r="M39" s="3" t="s">
        <v>37</v>
      </c>
    </row>
    <row r="40" spans="1:13" ht="12.75">
      <c r="A40" s="11" t="s">
        <v>49</v>
      </c>
      <c r="B40" s="7">
        <v>1131</v>
      </c>
      <c r="C40" s="7">
        <v>960</v>
      </c>
      <c r="D40" s="7">
        <v>1102</v>
      </c>
      <c r="E40" s="7">
        <v>819</v>
      </c>
      <c r="F40" s="7">
        <v>1000</v>
      </c>
      <c r="G40" s="7">
        <v>2289</v>
      </c>
      <c r="H40" s="7">
        <v>2065</v>
      </c>
      <c r="I40" s="7">
        <v>848</v>
      </c>
      <c r="J40" s="7">
        <v>1132</v>
      </c>
      <c r="K40" s="7">
        <v>1374</v>
      </c>
      <c r="L40" s="7">
        <v>1098</v>
      </c>
      <c r="M40" s="7">
        <v>878</v>
      </c>
    </row>
    <row r="41" spans="1:13" ht="12.75">
      <c r="A41" s="11" t="s">
        <v>50</v>
      </c>
      <c r="B41" s="7">
        <v>2856</v>
      </c>
      <c r="C41" s="7">
        <v>2352</v>
      </c>
      <c r="D41" s="7">
        <v>2889</v>
      </c>
      <c r="E41" s="7">
        <v>2251</v>
      </c>
      <c r="F41" s="7">
        <v>2562</v>
      </c>
      <c r="G41" s="7">
        <v>3998</v>
      </c>
      <c r="H41" s="7">
        <v>3273</v>
      </c>
      <c r="I41" s="7">
        <v>1809</v>
      </c>
      <c r="J41" s="7">
        <v>2803</v>
      </c>
      <c r="K41" s="7">
        <v>3449</v>
      </c>
      <c r="L41" s="7">
        <v>2821</v>
      </c>
      <c r="M41" s="7">
        <v>1826</v>
      </c>
    </row>
    <row r="42" spans="1:13" ht="12.75">
      <c r="A42" s="11" t="s">
        <v>51</v>
      </c>
      <c r="B42" s="7">
        <v>2934</v>
      </c>
      <c r="C42" s="7">
        <v>2398</v>
      </c>
      <c r="D42" s="7">
        <v>2987</v>
      </c>
      <c r="E42" s="7">
        <v>2170</v>
      </c>
      <c r="F42" s="7">
        <v>2614</v>
      </c>
      <c r="G42" s="7">
        <v>3659</v>
      </c>
      <c r="H42" s="7">
        <v>2409</v>
      </c>
      <c r="I42" s="7">
        <v>1672</v>
      </c>
      <c r="J42" s="7">
        <v>2734</v>
      </c>
      <c r="K42" s="7">
        <v>3187</v>
      </c>
      <c r="L42" s="7">
        <v>2934</v>
      </c>
      <c r="M42" s="7">
        <v>1797</v>
      </c>
    </row>
    <row r="43" spans="1:13" ht="12.75">
      <c r="A43" s="11" t="s">
        <v>52</v>
      </c>
      <c r="B43" s="7">
        <v>5202</v>
      </c>
      <c r="C43" s="7">
        <v>4257</v>
      </c>
      <c r="D43" s="7">
        <v>5220</v>
      </c>
      <c r="E43" s="7">
        <v>3891</v>
      </c>
      <c r="F43" s="7">
        <v>4820</v>
      </c>
      <c r="G43" s="7">
        <v>6607</v>
      </c>
      <c r="H43" s="7">
        <v>4307</v>
      </c>
      <c r="I43" s="7">
        <v>3405</v>
      </c>
      <c r="J43" s="7">
        <v>5290</v>
      </c>
      <c r="K43" s="7">
        <v>6289</v>
      </c>
      <c r="L43" s="7">
        <v>5178</v>
      </c>
      <c r="M43" s="7">
        <v>3268</v>
      </c>
    </row>
    <row r="44" spans="1:13" ht="12.75">
      <c r="A44" s="11" t="s">
        <v>53</v>
      </c>
      <c r="B44" s="7">
        <v>1796</v>
      </c>
      <c r="C44" s="7">
        <v>1465</v>
      </c>
      <c r="D44" s="7">
        <v>1713</v>
      </c>
      <c r="E44" s="7">
        <v>1277</v>
      </c>
      <c r="F44" s="7">
        <v>1692</v>
      </c>
      <c r="G44" s="7">
        <v>2355</v>
      </c>
      <c r="H44" s="7">
        <v>1522</v>
      </c>
      <c r="I44" s="7">
        <v>1205</v>
      </c>
      <c r="J44" s="7">
        <v>1895</v>
      </c>
      <c r="K44" s="7">
        <v>2314</v>
      </c>
      <c r="L44" s="7">
        <v>1792</v>
      </c>
      <c r="M44" s="7">
        <v>1268</v>
      </c>
    </row>
    <row r="45" spans="1:13" ht="13.5" thickBot="1">
      <c r="A45" s="6" t="s">
        <v>42</v>
      </c>
      <c r="B45" s="8">
        <f aca="true" t="shared" si="4" ref="B45:M45">SUM(B40:B44)</f>
        <v>13919</v>
      </c>
      <c r="C45" s="8">
        <f t="shared" si="4"/>
        <v>11432</v>
      </c>
      <c r="D45" s="8">
        <f t="shared" si="4"/>
        <v>13911</v>
      </c>
      <c r="E45" s="8">
        <f t="shared" si="4"/>
        <v>10408</v>
      </c>
      <c r="F45" s="8">
        <f t="shared" si="4"/>
        <v>12688</v>
      </c>
      <c r="G45" s="8">
        <f t="shared" si="4"/>
        <v>18908</v>
      </c>
      <c r="H45" s="8">
        <f t="shared" si="4"/>
        <v>13576</v>
      </c>
      <c r="I45" s="8">
        <f t="shared" si="4"/>
        <v>8939</v>
      </c>
      <c r="J45" s="8">
        <f t="shared" si="4"/>
        <v>13854</v>
      </c>
      <c r="K45" s="8">
        <f t="shared" si="4"/>
        <v>16613</v>
      </c>
      <c r="L45" s="8">
        <f t="shared" si="4"/>
        <v>13823</v>
      </c>
      <c r="M45" s="8">
        <f t="shared" si="4"/>
        <v>9037</v>
      </c>
    </row>
    <row r="46" ht="13.5" thickTop="1">
      <c r="A46" s="10"/>
    </row>
    <row r="47" ht="13.5" thickBot="1">
      <c r="A47" s="10"/>
    </row>
    <row r="48" spans="1:13" ht="14.25" thickBot="1" thickTop="1">
      <c r="A48" s="9" t="s">
        <v>69</v>
      </c>
      <c r="B48" s="3" t="s">
        <v>26</v>
      </c>
      <c r="C48" s="3" t="s">
        <v>27</v>
      </c>
      <c r="D48" s="3" t="s">
        <v>28</v>
      </c>
      <c r="E48" s="3" t="s">
        <v>29</v>
      </c>
      <c r="F48" s="3" t="s">
        <v>30</v>
      </c>
      <c r="G48" s="3" t="s">
        <v>31</v>
      </c>
      <c r="H48" s="3" t="s">
        <v>32</v>
      </c>
      <c r="I48" s="3" t="s">
        <v>33</v>
      </c>
      <c r="J48" s="3" t="s">
        <v>34</v>
      </c>
      <c r="K48" s="3" t="s">
        <v>35</v>
      </c>
      <c r="L48" s="3" t="s">
        <v>36</v>
      </c>
      <c r="M48" s="3" t="s">
        <v>37</v>
      </c>
    </row>
    <row r="49" spans="1:13" ht="12.75">
      <c r="A49" s="11" t="s">
        <v>54</v>
      </c>
      <c r="B49" s="7">
        <v>2563</v>
      </c>
      <c r="C49" s="7">
        <v>1974</v>
      </c>
      <c r="D49" s="7">
        <v>2551</v>
      </c>
      <c r="E49" s="7">
        <v>1921</v>
      </c>
      <c r="F49" s="7">
        <v>2538</v>
      </c>
      <c r="G49" s="7">
        <v>3613</v>
      </c>
      <c r="H49" s="7">
        <v>3075</v>
      </c>
      <c r="I49" s="7">
        <v>1883</v>
      </c>
      <c r="J49" s="7">
        <v>1890</v>
      </c>
      <c r="K49" s="7">
        <v>2456</v>
      </c>
      <c r="L49" s="7">
        <v>3333</v>
      </c>
      <c r="M49" s="7">
        <v>2224</v>
      </c>
    </row>
    <row r="50" spans="1:13" ht="12.75">
      <c r="A50" s="11" t="s">
        <v>55</v>
      </c>
      <c r="B50" s="7">
        <v>1891</v>
      </c>
      <c r="C50" s="7">
        <v>1675</v>
      </c>
      <c r="D50" s="7">
        <v>1954</v>
      </c>
      <c r="E50" s="7">
        <v>1437</v>
      </c>
      <c r="F50" s="7">
        <v>1852</v>
      </c>
      <c r="G50" s="7">
        <v>3023</v>
      </c>
      <c r="H50" s="7">
        <v>2499</v>
      </c>
      <c r="I50" s="7">
        <v>1334</v>
      </c>
      <c r="J50" s="7">
        <v>1827</v>
      </c>
      <c r="K50" s="7">
        <v>2822</v>
      </c>
      <c r="L50" s="7">
        <v>1908</v>
      </c>
      <c r="M50" s="7">
        <v>1332</v>
      </c>
    </row>
    <row r="51" spans="1:13" ht="12.75">
      <c r="A51" s="11" t="s">
        <v>56</v>
      </c>
      <c r="B51" s="7">
        <v>1533</v>
      </c>
      <c r="C51" s="7">
        <v>1535</v>
      </c>
      <c r="D51" s="7">
        <v>1847</v>
      </c>
      <c r="E51" s="7">
        <v>1383</v>
      </c>
      <c r="F51" s="7">
        <v>1664</v>
      </c>
      <c r="G51" s="7">
        <v>2207</v>
      </c>
      <c r="H51" s="7">
        <v>1327</v>
      </c>
      <c r="I51" s="7">
        <v>837</v>
      </c>
      <c r="J51" s="7">
        <v>2100</v>
      </c>
      <c r="K51" s="7">
        <v>2215</v>
      </c>
      <c r="L51" s="7">
        <v>1388</v>
      </c>
      <c r="M51" s="7">
        <v>851</v>
      </c>
    </row>
    <row r="52" spans="1:13" ht="12.75">
      <c r="A52" s="11" t="s">
        <v>57</v>
      </c>
      <c r="B52" s="7">
        <v>422</v>
      </c>
      <c r="C52" s="7">
        <v>303</v>
      </c>
      <c r="D52" s="7">
        <v>309</v>
      </c>
      <c r="E52" s="7">
        <v>213</v>
      </c>
      <c r="F52" s="7">
        <v>251</v>
      </c>
      <c r="G52" s="7">
        <v>472</v>
      </c>
      <c r="H52" s="7">
        <v>160</v>
      </c>
      <c r="I52" s="7">
        <v>132</v>
      </c>
      <c r="J52" s="7">
        <v>679</v>
      </c>
      <c r="K52" s="7">
        <v>558</v>
      </c>
      <c r="L52" s="7">
        <v>387</v>
      </c>
      <c r="M52" s="7">
        <v>218</v>
      </c>
    </row>
    <row r="53" spans="1:13" ht="12.75">
      <c r="A53" s="11" t="s">
        <v>58</v>
      </c>
      <c r="B53" s="7">
        <v>7</v>
      </c>
      <c r="C53" s="7">
        <v>7</v>
      </c>
      <c r="D53" s="7">
        <v>7</v>
      </c>
      <c r="E53" s="7">
        <v>3</v>
      </c>
      <c r="F53" s="7">
        <v>4</v>
      </c>
      <c r="G53" s="7">
        <v>4</v>
      </c>
      <c r="H53" s="7">
        <v>7</v>
      </c>
      <c r="I53" s="7">
        <v>6</v>
      </c>
      <c r="J53" s="7">
        <v>7</v>
      </c>
      <c r="K53" s="7">
        <v>16</v>
      </c>
      <c r="L53" s="7">
        <v>9</v>
      </c>
      <c r="M53" s="7">
        <v>8</v>
      </c>
    </row>
    <row r="54" spans="1:13" ht="12.75">
      <c r="A54" s="11" t="s">
        <v>59</v>
      </c>
      <c r="B54" s="7">
        <v>7</v>
      </c>
      <c r="C54" s="7">
        <v>2</v>
      </c>
      <c r="D54" s="7">
        <v>12</v>
      </c>
      <c r="E54" s="7">
        <v>9</v>
      </c>
      <c r="F54" s="7">
        <v>11</v>
      </c>
      <c r="G54" s="7">
        <v>14</v>
      </c>
      <c r="H54" s="7">
        <v>4</v>
      </c>
      <c r="I54" s="7">
        <v>3</v>
      </c>
      <c r="J54" s="7">
        <v>13</v>
      </c>
      <c r="K54" s="7">
        <v>20</v>
      </c>
      <c r="L54" s="7">
        <v>6</v>
      </c>
      <c r="M54" s="7">
        <v>3</v>
      </c>
    </row>
    <row r="55" spans="1:13" ht="12.75">
      <c r="A55" s="11" t="s">
        <v>60</v>
      </c>
      <c r="B55" s="7">
        <v>44</v>
      </c>
      <c r="C55" s="7">
        <v>41</v>
      </c>
      <c r="D55" s="7">
        <v>42</v>
      </c>
      <c r="E55" s="7">
        <v>39</v>
      </c>
      <c r="F55" s="7">
        <v>44</v>
      </c>
      <c r="G55" s="7">
        <v>81</v>
      </c>
      <c r="H55" s="7">
        <v>55</v>
      </c>
      <c r="I55" s="7">
        <v>38</v>
      </c>
      <c r="J55" s="7">
        <v>70</v>
      </c>
      <c r="K55" s="7">
        <v>86</v>
      </c>
      <c r="L55" s="7">
        <v>67</v>
      </c>
      <c r="M55" s="7">
        <v>61</v>
      </c>
    </row>
    <row r="56" spans="1:13" ht="12.75">
      <c r="A56" s="11" t="s">
        <v>61</v>
      </c>
      <c r="B56" s="7">
        <v>4631</v>
      </c>
      <c r="C56" s="7">
        <v>3935</v>
      </c>
      <c r="D56" s="7">
        <v>4852</v>
      </c>
      <c r="E56" s="7">
        <v>3485</v>
      </c>
      <c r="F56" s="7">
        <v>4251</v>
      </c>
      <c r="G56" s="7">
        <v>6265</v>
      </c>
      <c r="H56" s="7">
        <v>4309</v>
      </c>
      <c r="I56" s="7">
        <v>3390</v>
      </c>
      <c r="J56" s="7">
        <v>4825</v>
      </c>
      <c r="K56" s="7">
        <v>5474</v>
      </c>
      <c r="L56" s="7">
        <v>4426</v>
      </c>
      <c r="M56" s="7">
        <v>2831</v>
      </c>
    </row>
    <row r="57" spans="1:13" ht="12.75">
      <c r="A57" s="10" t="s">
        <v>62</v>
      </c>
      <c r="B57" s="7">
        <v>2821</v>
      </c>
      <c r="C57" s="7">
        <v>1960</v>
      </c>
      <c r="D57" s="7">
        <v>2337</v>
      </c>
      <c r="E57" s="7">
        <v>1918</v>
      </c>
      <c r="F57" s="7">
        <v>2073</v>
      </c>
      <c r="G57" s="7">
        <v>3229</v>
      </c>
      <c r="H57" s="7">
        <v>2140</v>
      </c>
      <c r="I57" s="7">
        <v>1316</v>
      </c>
      <c r="J57" s="7">
        <v>2443</v>
      </c>
      <c r="K57" s="7">
        <v>2966</v>
      </c>
      <c r="L57" s="7">
        <v>2299</v>
      </c>
      <c r="M57" s="7">
        <v>1509</v>
      </c>
    </row>
    <row r="58" spans="1:13" ht="13.5" thickBot="1">
      <c r="A58" s="6" t="s">
        <v>24</v>
      </c>
      <c r="B58" s="8">
        <f aca="true" t="shared" si="5" ref="B58:M58">SUM(B49:B57)</f>
        <v>13919</v>
      </c>
      <c r="C58" s="8">
        <f t="shared" si="5"/>
        <v>11432</v>
      </c>
      <c r="D58" s="8">
        <f t="shared" si="5"/>
        <v>13911</v>
      </c>
      <c r="E58" s="8">
        <f t="shared" si="5"/>
        <v>10408</v>
      </c>
      <c r="F58" s="8">
        <f t="shared" si="5"/>
        <v>12688</v>
      </c>
      <c r="G58" s="8">
        <f t="shared" si="5"/>
        <v>18908</v>
      </c>
      <c r="H58" s="8">
        <f t="shared" si="5"/>
        <v>13576</v>
      </c>
      <c r="I58" s="8">
        <f t="shared" si="5"/>
        <v>8939</v>
      </c>
      <c r="J58" s="8">
        <f t="shared" si="5"/>
        <v>13854</v>
      </c>
      <c r="K58" s="8">
        <f t="shared" si="5"/>
        <v>16613</v>
      </c>
      <c r="L58" s="8">
        <f t="shared" si="5"/>
        <v>13823</v>
      </c>
      <c r="M58" s="8">
        <f t="shared" si="5"/>
        <v>9037</v>
      </c>
    </row>
    <row r="59" ht="13.5" thickTop="1"/>
    <row r="60" ht="12.75">
      <c r="A60" s="30" t="s">
        <v>84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">
      <selection activeCell="A41" sqref="A41"/>
    </sheetView>
  </sheetViews>
  <sheetFormatPr defaultColWidth="11.00390625" defaultRowHeight="12.75"/>
  <cols>
    <col min="1" max="1" width="22.625" style="0" customWidth="1"/>
    <col min="2" max="8" width="9.00390625" style="0" customWidth="1"/>
  </cols>
  <sheetData>
    <row r="3" ht="13.5" thickBot="1"/>
    <row r="4" spans="1:8" ht="14.25" thickBot="1" thickTop="1">
      <c r="A4" s="17" t="s">
        <v>76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</row>
    <row r="5" spans="1:8" ht="12.75">
      <c r="A5" s="18" t="s">
        <v>0</v>
      </c>
      <c r="B5" s="19">
        <v>417</v>
      </c>
      <c r="C5" s="19">
        <v>457</v>
      </c>
      <c r="D5" s="19">
        <v>480</v>
      </c>
      <c r="E5" s="19">
        <v>502</v>
      </c>
      <c r="F5" s="19">
        <v>546</v>
      </c>
      <c r="G5" s="19">
        <v>557</v>
      </c>
      <c r="H5" s="19">
        <v>581</v>
      </c>
    </row>
    <row r="6" spans="1:8" ht="12.75">
      <c r="A6" s="18" t="s">
        <v>1</v>
      </c>
      <c r="B6" s="19">
        <v>4</v>
      </c>
      <c r="C6" s="19">
        <v>6</v>
      </c>
      <c r="D6" s="19">
        <v>6</v>
      </c>
      <c r="E6" s="19">
        <v>5</v>
      </c>
      <c r="F6" s="19">
        <v>3</v>
      </c>
      <c r="G6" s="19">
        <v>3</v>
      </c>
      <c r="H6" s="19">
        <v>6</v>
      </c>
    </row>
    <row r="7" spans="1:8" ht="12.75">
      <c r="A7" s="18" t="s">
        <v>2</v>
      </c>
      <c r="B7" s="19">
        <v>139</v>
      </c>
      <c r="C7" s="19">
        <v>143</v>
      </c>
      <c r="D7" s="19">
        <v>151</v>
      </c>
      <c r="E7" s="19">
        <v>150</v>
      </c>
      <c r="F7" s="19">
        <v>165</v>
      </c>
      <c r="G7" s="19">
        <v>173</v>
      </c>
      <c r="H7" s="19">
        <v>170</v>
      </c>
    </row>
    <row r="8" spans="1:8" ht="12.75">
      <c r="A8" s="18" t="s">
        <v>3</v>
      </c>
      <c r="B8" s="19">
        <v>486</v>
      </c>
      <c r="C8" s="19">
        <v>494</v>
      </c>
      <c r="D8" s="19">
        <v>499</v>
      </c>
      <c r="E8" s="19">
        <v>543</v>
      </c>
      <c r="F8" s="19">
        <v>560</v>
      </c>
      <c r="G8" s="19">
        <v>601</v>
      </c>
      <c r="H8" s="19">
        <v>651</v>
      </c>
    </row>
    <row r="9" spans="1:8" ht="12.75">
      <c r="A9" s="18" t="s">
        <v>4</v>
      </c>
      <c r="B9" s="19">
        <v>7</v>
      </c>
      <c r="C9" s="19">
        <v>7</v>
      </c>
      <c r="D9" s="19">
        <v>9</v>
      </c>
      <c r="E9" s="19">
        <v>12</v>
      </c>
      <c r="F9" s="19">
        <v>16</v>
      </c>
      <c r="G9" s="19">
        <v>19</v>
      </c>
      <c r="H9" s="19">
        <v>17</v>
      </c>
    </row>
    <row r="10" spans="1:8" ht="12.75">
      <c r="A10" s="18" t="s">
        <v>5</v>
      </c>
      <c r="B10" s="19">
        <v>2236</v>
      </c>
      <c r="C10" s="19">
        <v>2333</v>
      </c>
      <c r="D10" s="19">
        <v>2392</v>
      </c>
      <c r="E10" s="19">
        <v>2435</v>
      </c>
      <c r="F10" s="19">
        <v>2461</v>
      </c>
      <c r="G10" s="19">
        <v>2612</v>
      </c>
      <c r="H10" s="19">
        <v>2612</v>
      </c>
    </row>
    <row r="11" spans="1:8" ht="12.75">
      <c r="A11" s="18" t="s">
        <v>6</v>
      </c>
      <c r="B11" s="19">
        <v>1861</v>
      </c>
      <c r="C11" s="19">
        <v>1899</v>
      </c>
      <c r="D11" s="19">
        <v>2018</v>
      </c>
      <c r="E11" s="19">
        <v>2152</v>
      </c>
      <c r="F11" s="19">
        <v>2223</v>
      </c>
      <c r="G11" s="19">
        <v>2415</v>
      </c>
      <c r="H11" s="19">
        <v>2466</v>
      </c>
    </row>
    <row r="12" spans="1:8" ht="12.75">
      <c r="A12" s="18" t="s">
        <v>7</v>
      </c>
      <c r="B12" s="19">
        <v>64</v>
      </c>
      <c r="C12" s="19">
        <v>59</v>
      </c>
      <c r="D12" s="19">
        <v>66</v>
      </c>
      <c r="E12" s="19">
        <v>72</v>
      </c>
      <c r="F12" s="19">
        <v>70</v>
      </c>
      <c r="G12" s="19">
        <v>75</v>
      </c>
      <c r="H12" s="19">
        <v>79</v>
      </c>
    </row>
    <row r="13" spans="1:8" ht="12.75">
      <c r="A13" s="18" t="s">
        <v>8</v>
      </c>
      <c r="B13" s="19">
        <v>6456</v>
      </c>
      <c r="C13" s="19">
        <v>6568</v>
      </c>
      <c r="D13" s="19">
        <v>6722</v>
      </c>
      <c r="E13" s="19">
        <v>6897</v>
      </c>
      <c r="F13" s="19">
        <v>7069</v>
      </c>
      <c r="G13" s="19">
        <v>7358</v>
      </c>
      <c r="H13" s="19">
        <v>7435</v>
      </c>
    </row>
    <row r="14" spans="1:8" ht="12.75">
      <c r="A14" s="18" t="s">
        <v>9</v>
      </c>
      <c r="B14" s="19">
        <v>40</v>
      </c>
      <c r="C14" s="19">
        <v>39</v>
      </c>
      <c r="D14" s="19">
        <v>41</v>
      </c>
      <c r="E14" s="19">
        <v>48</v>
      </c>
      <c r="F14" s="19">
        <v>46</v>
      </c>
      <c r="G14" s="19">
        <v>53</v>
      </c>
      <c r="H14" s="19">
        <v>46</v>
      </c>
    </row>
    <row r="15" spans="1:8" ht="12.75">
      <c r="A15" s="18" t="s">
        <v>10</v>
      </c>
      <c r="B15" s="19">
        <v>79</v>
      </c>
      <c r="C15" s="19">
        <v>84</v>
      </c>
      <c r="D15" s="19">
        <v>101</v>
      </c>
      <c r="E15" s="19">
        <v>116</v>
      </c>
      <c r="F15" s="19">
        <v>130</v>
      </c>
      <c r="G15" s="19">
        <v>147</v>
      </c>
      <c r="H15" s="19">
        <v>160</v>
      </c>
    </row>
    <row r="16" spans="1:8" ht="12.75">
      <c r="A16" s="18" t="s">
        <v>11</v>
      </c>
      <c r="B16" s="19">
        <v>154</v>
      </c>
      <c r="C16" s="19">
        <v>150</v>
      </c>
      <c r="D16" s="19">
        <v>157</v>
      </c>
      <c r="E16" s="19">
        <v>177</v>
      </c>
      <c r="F16" s="19">
        <v>173</v>
      </c>
      <c r="G16" s="19">
        <v>187</v>
      </c>
      <c r="H16" s="19">
        <v>188</v>
      </c>
    </row>
    <row r="17" spans="1:8" ht="13.5" thickBot="1">
      <c r="A17" s="20" t="s">
        <v>42</v>
      </c>
      <c r="B17" s="21">
        <f aca="true" t="shared" si="0" ref="B17:H17">SUM(B5:B16)</f>
        <v>11943</v>
      </c>
      <c r="C17" s="21">
        <f t="shared" si="0"/>
        <v>12239</v>
      </c>
      <c r="D17" s="21">
        <f t="shared" si="0"/>
        <v>12642</v>
      </c>
      <c r="E17" s="21">
        <f t="shared" si="0"/>
        <v>13109</v>
      </c>
      <c r="F17" s="21">
        <f t="shared" si="0"/>
        <v>13462</v>
      </c>
      <c r="G17" s="21">
        <f t="shared" si="0"/>
        <v>14200</v>
      </c>
      <c r="H17" s="21">
        <f t="shared" si="0"/>
        <v>14411</v>
      </c>
    </row>
    <row r="18" spans="1:8" ht="13.5" thickTop="1">
      <c r="A18" s="22"/>
      <c r="B18" s="19"/>
      <c r="C18" s="19"/>
      <c r="D18" s="22"/>
      <c r="E18" s="23"/>
      <c r="F18" s="22"/>
      <c r="G18" s="22"/>
      <c r="H18" s="22"/>
    </row>
    <row r="19" spans="1:8" ht="13.5" thickBot="1">
      <c r="A19" s="22"/>
      <c r="B19" s="19"/>
      <c r="C19" s="19"/>
      <c r="D19" s="22"/>
      <c r="E19" s="23"/>
      <c r="F19" s="22"/>
      <c r="G19" s="22"/>
      <c r="H19" s="22"/>
    </row>
    <row r="20" spans="1:8" ht="14.25" thickBot="1" thickTop="1">
      <c r="A20" s="17" t="s">
        <v>77</v>
      </c>
      <c r="B20" s="17">
        <v>2000</v>
      </c>
      <c r="C20" s="17">
        <v>2001</v>
      </c>
      <c r="D20" s="17">
        <v>2002</v>
      </c>
      <c r="E20" s="17">
        <v>2003</v>
      </c>
      <c r="F20" s="17">
        <v>2004</v>
      </c>
      <c r="G20" s="17">
        <v>2005</v>
      </c>
      <c r="H20" s="17">
        <v>2006</v>
      </c>
    </row>
    <row r="21" spans="1:8" ht="12.75">
      <c r="A21" s="18" t="s">
        <v>0</v>
      </c>
      <c r="B21" s="19">
        <v>8240</v>
      </c>
      <c r="C21" s="19">
        <v>8662</v>
      </c>
      <c r="D21" s="19">
        <v>8674</v>
      </c>
      <c r="E21" s="19">
        <v>9477</v>
      </c>
      <c r="F21" s="19">
        <v>9764</v>
      </c>
      <c r="G21" s="19">
        <v>9683</v>
      </c>
      <c r="H21" s="19">
        <v>9713</v>
      </c>
    </row>
    <row r="22" spans="1:8" ht="12.75">
      <c r="A22" s="18" t="s">
        <v>1</v>
      </c>
      <c r="B22" s="19">
        <v>5</v>
      </c>
      <c r="C22" s="19">
        <v>9</v>
      </c>
      <c r="D22" s="19">
        <v>13</v>
      </c>
      <c r="E22" s="19">
        <v>13</v>
      </c>
      <c r="F22" s="19">
        <v>5</v>
      </c>
      <c r="G22" s="19">
        <v>3</v>
      </c>
      <c r="H22" s="19">
        <v>6</v>
      </c>
    </row>
    <row r="23" spans="1:8" ht="12.75">
      <c r="A23" s="18" t="s">
        <v>2</v>
      </c>
      <c r="B23" s="19">
        <v>716</v>
      </c>
      <c r="C23" s="19">
        <v>701</v>
      </c>
      <c r="D23" s="19">
        <v>702</v>
      </c>
      <c r="E23" s="19">
        <v>705</v>
      </c>
      <c r="F23" s="19">
        <v>807</v>
      </c>
      <c r="G23" s="19">
        <v>897</v>
      </c>
      <c r="H23" s="19">
        <v>873</v>
      </c>
    </row>
    <row r="24" spans="1:8" ht="12.75">
      <c r="A24" s="18" t="s">
        <v>3</v>
      </c>
      <c r="B24" s="19">
        <v>3397</v>
      </c>
      <c r="C24" s="19">
        <v>3450</v>
      </c>
      <c r="D24" s="19">
        <v>3365</v>
      </c>
      <c r="E24" s="19">
        <v>3528</v>
      </c>
      <c r="F24" s="19">
        <v>3552</v>
      </c>
      <c r="G24" s="19">
        <v>3752</v>
      </c>
      <c r="H24" s="19">
        <v>3928</v>
      </c>
    </row>
    <row r="25" spans="1:8" ht="12.75">
      <c r="A25" s="18" t="s">
        <v>4</v>
      </c>
      <c r="B25" s="19">
        <v>20</v>
      </c>
      <c r="C25" s="19">
        <v>16</v>
      </c>
      <c r="D25" s="19">
        <v>23</v>
      </c>
      <c r="E25" s="19">
        <v>31</v>
      </c>
      <c r="F25" s="19">
        <v>42</v>
      </c>
      <c r="G25" s="19">
        <v>73</v>
      </c>
      <c r="H25" s="19">
        <v>55</v>
      </c>
    </row>
    <row r="26" spans="1:8" ht="12.75">
      <c r="A26" s="18" t="s">
        <v>5</v>
      </c>
      <c r="B26" s="19">
        <v>21358</v>
      </c>
      <c r="C26" s="19">
        <v>22564</v>
      </c>
      <c r="D26" s="19">
        <v>22910</v>
      </c>
      <c r="E26" s="19">
        <v>23046</v>
      </c>
      <c r="F26" s="19">
        <v>23827</v>
      </c>
      <c r="G26" s="19">
        <v>24577</v>
      </c>
      <c r="H26" s="19">
        <v>23635</v>
      </c>
    </row>
    <row r="27" spans="1:8" ht="12.75">
      <c r="A27" s="18" t="s">
        <v>6</v>
      </c>
      <c r="B27" s="19">
        <v>28601</v>
      </c>
      <c r="C27" s="19">
        <v>29629</v>
      </c>
      <c r="D27" s="19">
        <v>28973</v>
      </c>
      <c r="E27" s="19">
        <v>32819</v>
      </c>
      <c r="F27" s="19">
        <v>30928</v>
      </c>
      <c r="G27" s="19">
        <v>32741</v>
      </c>
      <c r="H27" s="19">
        <v>35145</v>
      </c>
    </row>
    <row r="28" spans="1:8" ht="12.75">
      <c r="A28" s="18" t="s">
        <v>7</v>
      </c>
      <c r="B28" s="19">
        <v>214</v>
      </c>
      <c r="C28" s="19">
        <v>204</v>
      </c>
      <c r="D28" s="19">
        <v>209</v>
      </c>
      <c r="E28" s="19">
        <v>231</v>
      </c>
      <c r="F28" s="19">
        <v>236</v>
      </c>
      <c r="G28" s="19">
        <v>238</v>
      </c>
      <c r="H28" s="19">
        <v>272</v>
      </c>
    </row>
    <row r="29" spans="1:8" ht="12.75">
      <c r="A29" s="18" t="s">
        <v>8</v>
      </c>
      <c r="B29" s="19">
        <v>58864</v>
      </c>
      <c r="C29" s="19">
        <v>59490</v>
      </c>
      <c r="D29" s="19">
        <v>61022</v>
      </c>
      <c r="E29" s="19">
        <v>67174</v>
      </c>
      <c r="F29" s="19">
        <v>69151</v>
      </c>
      <c r="G29" s="19">
        <v>71415</v>
      </c>
      <c r="H29" s="19">
        <v>67544</v>
      </c>
    </row>
    <row r="30" spans="1:8" ht="12.75">
      <c r="A30" s="18" t="s">
        <v>9</v>
      </c>
      <c r="B30" s="19">
        <v>203</v>
      </c>
      <c r="C30" s="19">
        <v>206</v>
      </c>
      <c r="D30" s="19">
        <v>183</v>
      </c>
      <c r="E30" s="19">
        <v>221</v>
      </c>
      <c r="F30" s="19">
        <v>218</v>
      </c>
      <c r="G30" s="19">
        <v>243</v>
      </c>
      <c r="H30" s="19">
        <v>226</v>
      </c>
    </row>
    <row r="31" spans="1:8" ht="12.75">
      <c r="A31" s="18" t="s">
        <v>10</v>
      </c>
      <c r="B31" s="19">
        <v>1102</v>
      </c>
      <c r="C31" s="19">
        <v>1294</v>
      </c>
      <c r="D31" s="19">
        <v>1377</v>
      </c>
      <c r="E31" s="19">
        <v>1390</v>
      </c>
      <c r="F31" s="19">
        <v>1463</v>
      </c>
      <c r="G31" s="19">
        <v>1566</v>
      </c>
      <c r="H31" s="19">
        <v>1710</v>
      </c>
    </row>
    <row r="32" spans="1:8" ht="12.75">
      <c r="A32" s="18" t="s">
        <v>11</v>
      </c>
      <c r="B32" s="19">
        <v>3803</v>
      </c>
      <c r="C32" s="19">
        <v>4228</v>
      </c>
      <c r="D32" s="19">
        <v>3878</v>
      </c>
      <c r="E32" s="19">
        <v>4248</v>
      </c>
      <c r="F32" s="19">
        <v>4781</v>
      </c>
      <c r="G32" s="19">
        <v>4250</v>
      </c>
      <c r="H32" s="19">
        <v>4401</v>
      </c>
    </row>
    <row r="33" spans="1:10" ht="13.5" thickBot="1">
      <c r="A33" s="20" t="s">
        <v>42</v>
      </c>
      <c r="B33" s="21">
        <f aca="true" t="shared" si="1" ref="B33:H33">SUM(B21:B32)</f>
        <v>126523</v>
      </c>
      <c r="C33" s="21">
        <f t="shared" si="1"/>
        <v>130453</v>
      </c>
      <c r="D33" s="21">
        <f t="shared" si="1"/>
        <v>131329</v>
      </c>
      <c r="E33" s="21">
        <f t="shared" si="1"/>
        <v>142883</v>
      </c>
      <c r="F33" s="21">
        <f t="shared" si="1"/>
        <v>144774</v>
      </c>
      <c r="G33" s="21">
        <f t="shared" si="1"/>
        <v>149438</v>
      </c>
      <c r="H33" s="21">
        <f t="shared" si="1"/>
        <v>147508</v>
      </c>
      <c r="J33" s="28"/>
    </row>
    <row r="34" spans="1:8" ht="13.5" thickTop="1">
      <c r="A34" s="22"/>
      <c r="B34" s="19"/>
      <c r="C34" s="19"/>
      <c r="D34" s="22"/>
      <c r="E34" s="23"/>
      <c r="F34" s="22"/>
      <c r="G34" s="22"/>
      <c r="H34" s="22"/>
    </row>
    <row r="35" spans="1:8" ht="13.5" thickBot="1">
      <c r="A35" s="22"/>
      <c r="B35" s="22"/>
      <c r="C35" s="22"/>
      <c r="D35" s="22"/>
      <c r="E35" s="23"/>
      <c r="F35" s="22"/>
      <c r="G35" s="22"/>
      <c r="H35" s="22"/>
    </row>
    <row r="36" spans="1:8" ht="14.25" thickBot="1" thickTop="1">
      <c r="A36" s="17" t="s">
        <v>74</v>
      </c>
      <c r="B36" s="17">
        <v>2000</v>
      </c>
      <c r="C36" s="17">
        <v>2001</v>
      </c>
      <c r="D36" s="17">
        <v>2002</v>
      </c>
      <c r="E36" s="24">
        <v>2003</v>
      </c>
      <c r="F36" s="17">
        <v>2004</v>
      </c>
      <c r="G36" s="17">
        <v>2005</v>
      </c>
      <c r="H36" s="17">
        <v>2006</v>
      </c>
    </row>
    <row r="37" spans="1:8" ht="12.75">
      <c r="A37" s="18" t="s">
        <v>20</v>
      </c>
      <c r="B37" s="19">
        <v>266</v>
      </c>
      <c r="C37" s="19">
        <v>298</v>
      </c>
      <c r="D37" s="19">
        <v>315</v>
      </c>
      <c r="E37" s="25">
        <v>323</v>
      </c>
      <c r="F37" s="25">
        <v>336</v>
      </c>
      <c r="G37" s="25">
        <v>586</v>
      </c>
      <c r="H37" s="25">
        <v>556</v>
      </c>
    </row>
    <row r="38" spans="1:8" ht="12.75">
      <c r="A38" s="18" t="s">
        <v>21</v>
      </c>
      <c r="B38" s="19">
        <v>44831</v>
      </c>
      <c r="C38" s="19">
        <v>45692</v>
      </c>
      <c r="D38" s="19">
        <v>43332</v>
      </c>
      <c r="E38" s="25">
        <v>43380</v>
      </c>
      <c r="F38" s="25">
        <v>41913</v>
      </c>
      <c r="G38" s="25">
        <v>40801</v>
      </c>
      <c r="H38" s="25">
        <v>39750</v>
      </c>
    </row>
    <row r="39" spans="1:8" ht="12.75">
      <c r="A39" s="18" t="s">
        <v>38</v>
      </c>
      <c r="B39" s="19">
        <v>9759</v>
      </c>
      <c r="C39" s="19">
        <v>10593</v>
      </c>
      <c r="D39" s="19">
        <v>11333</v>
      </c>
      <c r="E39" s="25">
        <v>12190</v>
      </c>
      <c r="F39" s="25">
        <v>12685</v>
      </c>
      <c r="G39" s="25">
        <v>14386</v>
      </c>
      <c r="H39" s="25">
        <v>15635</v>
      </c>
    </row>
    <row r="40" spans="1:8" ht="12.75">
      <c r="A40" s="18" t="s">
        <v>23</v>
      </c>
      <c r="B40" s="19">
        <v>71637</v>
      </c>
      <c r="C40" s="19">
        <v>73828</v>
      </c>
      <c r="D40" s="19">
        <v>76320</v>
      </c>
      <c r="E40" s="25">
        <v>86917</v>
      </c>
      <c r="F40" s="25">
        <v>89833</v>
      </c>
      <c r="G40" s="25">
        <v>93665</v>
      </c>
      <c r="H40" s="25">
        <v>91567</v>
      </c>
    </row>
    <row r="41" spans="1:8" ht="12.75">
      <c r="A41" s="18" t="s">
        <v>70</v>
      </c>
      <c r="B41" s="19">
        <v>30</v>
      </c>
      <c r="C41" s="19">
        <v>42</v>
      </c>
      <c r="D41" s="19">
        <v>29</v>
      </c>
      <c r="E41" s="25">
        <v>73</v>
      </c>
      <c r="F41" s="25">
        <v>7</v>
      </c>
      <c r="G41" s="25">
        <v>0</v>
      </c>
      <c r="H41" s="25">
        <v>0</v>
      </c>
    </row>
    <row r="42" spans="1:8" ht="13.5" thickBot="1">
      <c r="A42" s="20" t="s">
        <v>42</v>
      </c>
      <c r="B42" s="21">
        <f aca="true" t="shared" si="2" ref="B42:H42">SUM(B37:B41)</f>
        <v>126523</v>
      </c>
      <c r="C42" s="21">
        <f t="shared" si="2"/>
        <v>130453</v>
      </c>
      <c r="D42" s="21">
        <f t="shared" si="2"/>
        <v>131329</v>
      </c>
      <c r="E42" s="21">
        <f t="shared" si="2"/>
        <v>142883</v>
      </c>
      <c r="F42" s="21">
        <f t="shared" si="2"/>
        <v>144774</v>
      </c>
      <c r="G42" s="21">
        <f t="shared" si="2"/>
        <v>149438</v>
      </c>
      <c r="H42" s="21">
        <f t="shared" si="2"/>
        <v>147508</v>
      </c>
    </row>
    <row r="43" ht="13.5" thickTop="1"/>
    <row r="44" ht="13.5" thickBot="1"/>
    <row r="45" spans="1:8" ht="37.5" thickBot="1" thickTop="1">
      <c r="A45" s="27" t="s">
        <v>78</v>
      </c>
      <c r="B45" s="17">
        <v>2000</v>
      </c>
      <c r="C45" s="17">
        <v>2001</v>
      </c>
      <c r="D45" s="17">
        <v>2002</v>
      </c>
      <c r="E45" s="24">
        <v>2003</v>
      </c>
      <c r="F45" s="17">
        <v>2004</v>
      </c>
      <c r="G45" s="17">
        <v>2005</v>
      </c>
      <c r="H45" s="17">
        <v>2006</v>
      </c>
    </row>
    <row r="46" spans="1:8" ht="12.75">
      <c r="A46" s="18" t="s">
        <v>71</v>
      </c>
      <c r="B46" s="19">
        <v>61967</v>
      </c>
      <c r="C46" s="19">
        <v>63674</v>
      </c>
      <c r="D46" s="19">
        <v>66331</v>
      </c>
      <c r="E46" s="19">
        <v>67963</v>
      </c>
      <c r="F46" s="19">
        <v>69359</v>
      </c>
      <c r="G46" s="19">
        <v>73071</v>
      </c>
      <c r="H46" s="19">
        <v>74085</v>
      </c>
    </row>
    <row r="47" spans="1:8" ht="12.75">
      <c r="A47" s="18" t="s">
        <v>72</v>
      </c>
      <c r="B47" s="19">
        <v>27902</v>
      </c>
      <c r="C47" s="19">
        <v>29133</v>
      </c>
      <c r="D47" s="19">
        <v>28623</v>
      </c>
      <c r="E47" s="19">
        <v>30530</v>
      </c>
      <c r="F47" s="19">
        <v>30115</v>
      </c>
      <c r="G47" s="19">
        <v>31180</v>
      </c>
      <c r="H47" s="19">
        <v>32666</v>
      </c>
    </row>
    <row r="48" spans="1:8" ht="12.75">
      <c r="A48" s="18" t="s">
        <v>73</v>
      </c>
      <c r="B48" s="19">
        <v>36654</v>
      </c>
      <c r="C48" s="19">
        <v>37646</v>
      </c>
      <c r="D48" s="19">
        <v>36375</v>
      </c>
      <c r="E48" s="19">
        <v>44390</v>
      </c>
      <c r="F48" s="19">
        <v>45300</v>
      </c>
      <c r="G48" s="19">
        <v>45187</v>
      </c>
      <c r="H48" s="19">
        <v>40757</v>
      </c>
    </row>
    <row r="49" spans="1:8" ht="13.5" thickBot="1">
      <c r="A49" s="20" t="s">
        <v>42</v>
      </c>
      <c r="B49" s="21">
        <f aca="true" t="shared" si="3" ref="B49:H49">SUM(B46:B48)</f>
        <v>126523</v>
      </c>
      <c r="C49" s="21">
        <f t="shared" si="3"/>
        <v>130453</v>
      </c>
      <c r="D49" s="21">
        <f t="shared" si="3"/>
        <v>131329</v>
      </c>
      <c r="E49" s="21">
        <f t="shared" si="3"/>
        <v>142883</v>
      </c>
      <c r="F49" s="21">
        <f t="shared" si="3"/>
        <v>144774</v>
      </c>
      <c r="G49" s="21">
        <f t="shared" si="3"/>
        <v>149438</v>
      </c>
      <c r="H49" s="21">
        <f t="shared" si="3"/>
        <v>147508</v>
      </c>
    </row>
    <row r="50" ht="13.5" thickTop="1"/>
    <row r="51" ht="12.75">
      <c r="A51" s="26" t="s">
        <v>75</v>
      </c>
    </row>
    <row r="52" ht="12.75">
      <c r="A52" s="26" t="s">
        <v>90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H32"/>
  <sheetViews>
    <sheetView workbookViewId="0" topLeftCell="A1">
      <selection activeCell="A28" sqref="A28"/>
    </sheetView>
  </sheetViews>
  <sheetFormatPr defaultColWidth="11.00390625" defaultRowHeight="12.75"/>
  <cols>
    <col min="1" max="1" width="16.875" style="0" bestFit="1" customWidth="1"/>
    <col min="2" max="8" width="8.25390625" style="0" customWidth="1"/>
  </cols>
  <sheetData>
    <row r="3" ht="13.5" thickBot="1"/>
    <row r="4" spans="1:8" ht="14.25" thickBot="1" thickTop="1">
      <c r="A4" s="17" t="s">
        <v>88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</row>
    <row r="5" spans="1:8" ht="12.75">
      <c r="A5" s="18" t="s">
        <v>0</v>
      </c>
      <c r="B5" s="19">
        <v>575</v>
      </c>
      <c r="C5" s="19">
        <v>602</v>
      </c>
      <c r="D5" s="19">
        <v>653</v>
      </c>
      <c r="E5" s="19">
        <v>713</v>
      </c>
      <c r="F5" s="19">
        <v>769</v>
      </c>
      <c r="G5" s="19">
        <v>810</v>
      </c>
      <c r="H5" s="19">
        <v>827</v>
      </c>
    </row>
    <row r="6" spans="1:8" ht="12.75">
      <c r="A6" s="18" t="s">
        <v>1</v>
      </c>
      <c r="B6" s="19">
        <v>19</v>
      </c>
      <c r="C6" s="19">
        <v>18</v>
      </c>
      <c r="D6" s="19">
        <v>20</v>
      </c>
      <c r="E6" s="19">
        <v>23</v>
      </c>
      <c r="F6" s="19">
        <v>27</v>
      </c>
      <c r="G6" s="19">
        <v>31</v>
      </c>
      <c r="H6" s="19">
        <v>30</v>
      </c>
    </row>
    <row r="7" spans="1:8" ht="12.75">
      <c r="A7" s="18" t="s">
        <v>2</v>
      </c>
      <c r="B7" s="19">
        <v>901</v>
      </c>
      <c r="C7" s="19">
        <v>906</v>
      </c>
      <c r="D7" s="19">
        <v>975</v>
      </c>
      <c r="E7" s="19">
        <v>1017</v>
      </c>
      <c r="F7" s="19">
        <v>1071</v>
      </c>
      <c r="G7" s="19">
        <v>1116</v>
      </c>
      <c r="H7" s="19">
        <v>1180</v>
      </c>
    </row>
    <row r="8" spans="1:8" ht="12.75">
      <c r="A8" s="18" t="s">
        <v>3</v>
      </c>
      <c r="B8" s="19">
        <v>1134</v>
      </c>
      <c r="C8" s="19">
        <v>1205</v>
      </c>
      <c r="D8" s="19">
        <v>1231</v>
      </c>
      <c r="E8" s="19">
        <v>1311</v>
      </c>
      <c r="F8" s="19">
        <v>1357</v>
      </c>
      <c r="G8" s="19">
        <v>1459</v>
      </c>
      <c r="H8" s="19">
        <v>1515</v>
      </c>
    </row>
    <row r="9" spans="1:8" ht="12.75">
      <c r="A9" s="18" t="s">
        <v>4</v>
      </c>
      <c r="B9" s="19">
        <v>46</v>
      </c>
      <c r="C9" s="19">
        <v>37</v>
      </c>
      <c r="D9" s="19">
        <v>36</v>
      </c>
      <c r="E9" s="19">
        <v>38</v>
      </c>
      <c r="F9" s="19">
        <v>43</v>
      </c>
      <c r="G9" s="19">
        <v>47</v>
      </c>
      <c r="H9" s="19">
        <v>57</v>
      </c>
    </row>
    <row r="10" spans="1:8" ht="12.75">
      <c r="A10" s="18" t="s">
        <v>5</v>
      </c>
      <c r="B10" s="19">
        <v>3603</v>
      </c>
      <c r="C10" s="19">
        <v>3721</v>
      </c>
      <c r="D10" s="19">
        <v>3871</v>
      </c>
      <c r="E10" s="19">
        <v>4117</v>
      </c>
      <c r="F10" s="19">
        <v>4264</v>
      </c>
      <c r="G10" s="19">
        <v>4433</v>
      </c>
      <c r="H10" s="19">
        <v>4555</v>
      </c>
    </row>
    <row r="11" spans="1:8" ht="12.75">
      <c r="A11" s="18" t="s">
        <v>6</v>
      </c>
      <c r="B11" s="19">
        <v>4916</v>
      </c>
      <c r="C11" s="19">
        <v>5098</v>
      </c>
      <c r="D11" s="19">
        <v>5426</v>
      </c>
      <c r="E11" s="19">
        <v>5857</v>
      </c>
      <c r="F11" s="19">
        <v>6148</v>
      </c>
      <c r="G11" s="19">
        <v>6356</v>
      </c>
      <c r="H11" s="19">
        <v>6641</v>
      </c>
    </row>
    <row r="12" spans="1:8" ht="12.75">
      <c r="A12" s="18" t="s">
        <v>7</v>
      </c>
      <c r="B12" s="19">
        <v>175</v>
      </c>
      <c r="C12" s="19">
        <v>179</v>
      </c>
      <c r="D12" s="19">
        <v>202</v>
      </c>
      <c r="E12" s="19">
        <v>204</v>
      </c>
      <c r="F12" s="19">
        <v>206</v>
      </c>
      <c r="G12" s="19">
        <v>224</v>
      </c>
      <c r="H12" s="19">
        <v>224</v>
      </c>
    </row>
    <row r="13" spans="1:8" ht="12.75">
      <c r="A13" s="18" t="s">
        <v>8</v>
      </c>
      <c r="B13" s="19">
        <v>12276</v>
      </c>
      <c r="C13" s="19">
        <v>12314</v>
      </c>
      <c r="D13" s="19">
        <v>12719</v>
      </c>
      <c r="E13" s="19">
        <v>13288</v>
      </c>
      <c r="F13" s="19">
        <v>13776</v>
      </c>
      <c r="G13" s="19">
        <v>14170</v>
      </c>
      <c r="H13" s="19">
        <v>14487</v>
      </c>
    </row>
    <row r="14" spans="1:8" ht="12.75">
      <c r="A14" s="18" t="s">
        <v>9</v>
      </c>
      <c r="B14" s="19">
        <v>125</v>
      </c>
      <c r="C14" s="19">
        <v>113</v>
      </c>
      <c r="D14" s="19">
        <v>122</v>
      </c>
      <c r="E14" s="19">
        <v>127</v>
      </c>
      <c r="F14" s="19">
        <v>133</v>
      </c>
      <c r="G14" s="19">
        <v>136</v>
      </c>
      <c r="H14" s="19">
        <v>160</v>
      </c>
    </row>
    <row r="15" spans="1:8" ht="12.75">
      <c r="A15" s="18" t="s">
        <v>10</v>
      </c>
      <c r="B15" s="19">
        <v>193</v>
      </c>
      <c r="C15" s="19">
        <v>206</v>
      </c>
      <c r="D15" s="19">
        <v>250</v>
      </c>
      <c r="E15" s="19">
        <v>289</v>
      </c>
      <c r="F15" s="19">
        <v>320</v>
      </c>
      <c r="G15" s="19">
        <v>355</v>
      </c>
      <c r="H15" s="19">
        <v>414</v>
      </c>
    </row>
    <row r="16" spans="1:8" ht="12.75">
      <c r="A16" s="18" t="s">
        <v>11</v>
      </c>
      <c r="B16" s="19">
        <v>464</v>
      </c>
      <c r="C16" s="19">
        <v>494</v>
      </c>
      <c r="D16" s="19">
        <v>534</v>
      </c>
      <c r="E16" s="19">
        <v>589</v>
      </c>
      <c r="F16" s="19">
        <v>610</v>
      </c>
      <c r="G16" s="19">
        <v>631</v>
      </c>
      <c r="H16" s="19">
        <v>676</v>
      </c>
    </row>
    <row r="17" spans="1:8" ht="13.5" thickBot="1">
      <c r="A17" s="20" t="s">
        <v>42</v>
      </c>
      <c r="B17" s="21">
        <f aca="true" t="shared" si="0" ref="B17:H17">SUM(B5:B16)</f>
        <v>24427</v>
      </c>
      <c r="C17" s="21">
        <f t="shared" si="0"/>
        <v>24893</v>
      </c>
      <c r="D17" s="21">
        <f t="shared" si="0"/>
        <v>26039</v>
      </c>
      <c r="E17" s="21">
        <f t="shared" si="0"/>
        <v>27573</v>
      </c>
      <c r="F17" s="21">
        <f t="shared" si="0"/>
        <v>28724</v>
      </c>
      <c r="G17" s="21">
        <f t="shared" si="0"/>
        <v>29768</v>
      </c>
      <c r="H17" s="21">
        <f t="shared" si="0"/>
        <v>30766</v>
      </c>
    </row>
    <row r="18" spans="1:8" ht="13.5" thickTop="1">
      <c r="A18" s="22"/>
      <c r="B18" s="19"/>
      <c r="C18" s="19"/>
      <c r="D18" s="22"/>
      <c r="E18" s="23"/>
      <c r="F18" s="22"/>
      <c r="G18" s="22"/>
      <c r="H18" s="22"/>
    </row>
    <row r="19" spans="1:8" ht="13.5" thickBot="1">
      <c r="A19" s="22"/>
      <c r="B19" s="22"/>
      <c r="C19" s="22"/>
      <c r="D19" s="22"/>
      <c r="E19" s="23"/>
      <c r="F19" s="22"/>
      <c r="G19" s="22"/>
      <c r="H19" s="22"/>
    </row>
    <row r="20" spans="1:8" ht="14.25" thickBot="1" thickTop="1">
      <c r="A20" s="17" t="s">
        <v>89</v>
      </c>
      <c r="B20" s="17">
        <v>2000</v>
      </c>
      <c r="C20" s="17">
        <v>2001</v>
      </c>
      <c r="D20" s="17">
        <v>2002</v>
      </c>
      <c r="E20" s="24">
        <v>2003</v>
      </c>
      <c r="F20" s="17">
        <v>2004</v>
      </c>
      <c r="G20" s="17">
        <v>2005</v>
      </c>
      <c r="H20" s="17">
        <v>2005</v>
      </c>
    </row>
    <row r="21" spans="1:8" ht="12.75">
      <c r="A21" s="18" t="s">
        <v>20</v>
      </c>
      <c r="B21" s="19">
        <v>50</v>
      </c>
      <c r="C21" s="19">
        <v>56</v>
      </c>
      <c r="D21" s="19">
        <v>56</v>
      </c>
      <c r="E21" s="19">
        <v>63</v>
      </c>
      <c r="F21" s="19">
        <v>75</v>
      </c>
      <c r="G21" s="25">
        <v>96</v>
      </c>
      <c r="H21" s="25">
        <v>110</v>
      </c>
    </row>
    <row r="22" spans="1:8" ht="12.75">
      <c r="A22" s="18" t="s">
        <v>21</v>
      </c>
      <c r="B22" s="19">
        <v>3963</v>
      </c>
      <c r="C22" s="19">
        <v>3892</v>
      </c>
      <c r="D22" s="19">
        <v>3851</v>
      </c>
      <c r="E22" s="19">
        <v>3800</v>
      </c>
      <c r="F22" s="19">
        <v>3732</v>
      </c>
      <c r="G22" s="25">
        <v>3667</v>
      </c>
      <c r="H22" s="25">
        <v>3591</v>
      </c>
    </row>
    <row r="23" spans="1:8" ht="12.75">
      <c r="A23" s="18" t="s">
        <v>38</v>
      </c>
      <c r="B23" s="19">
        <v>3790</v>
      </c>
      <c r="C23" s="19">
        <v>4055</v>
      </c>
      <c r="D23" s="19">
        <v>4403</v>
      </c>
      <c r="E23" s="19">
        <v>4872</v>
      </c>
      <c r="F23" s="19">
        <v>5289</v>
      </c>
      <c r="G23" s="25">
        <v>5626</v>
      </c>
      <c r="H23" s="25">
        <v>6021</v>
      </c>
    </row>
    <row r="24" spans="1:8" ht="12.75">
      <c r="A24" s="18" t="s">
        <v>23</v>
      </c>
      <c r="B24" s="19">
        <v>16579</v>
      </c>
      <c r="C24" s="19">
        <v>16853</v>
      </c>
      <c r="D24" s="19">
        <v>17699</v>
      </c>
      <c r="E24" s="19">
        <v>18808</v>
      </c>
      <c r="F24" s="19">
        <v>19598</v>
      </c>
      <c r="G24" s="25">
        <v>20350</v>
      </c>
      <c r="H24" s="25">
        <v>21044</v>
      </c>
    </row>
    <row r="25" spans="1:8" ht="12.75">
      <c r="A25" s="18" t="s">
        <v>70</v>
      </c>
      <c r="B25" s="19">
        <v>45</v>
      </c>
      <c r="C25" s="19">
        <v>37</v>
      </c>
      <c r="D25" s="19">
        <v>30</v>
      </c>
      <c r="E25" s="19">
        <v>30</v>
      </c>
      <c r="F25" s="19">
        <v>30</v>
      </c>
      <c r="G25" s="25">
        <v>29</v>
      </c>
      <c r="H25" s="25">
        <v>0</v>
      </c>
    </row>
    <row r="26" spans="1:8" ht="13.5" thickBot="1">
      <c r="A26" s="20" t="s">
        <v>42</v>
      </c>
      <c r="B26" s="21">
        <f aca="true" t="shared" si="1" ref="B26:H26">SUM(B21:B25)</f>
        <v>24427</v>
      </c>
      <c r="C26" s="21">
        <f t="shared" si="1"/>
        <v>24893</v>
      </c>
      <c r="D26" s="21">
        <f t="shared" si="1"/>
        <v>26039</v>
      </c>
      <c r="E26" s="21">
        <f t="shared" si="1"/>
        <v>27573</v>
      </c>
      <c r="F26" s="21">
        <f t="shared" si="1"/>
        <v>28724</v>
      </c>
      <c r="G26" s="21">
        <f t="shared" si="1"/>
        <v>29768</v>
      </c>
      <c r="H26" s="21">
        <f t="shared" si="1"/>
        <v>30766</v>
      </c>
    </row>
    <row r="27" ht="13.5" thickTop="1"/>
    <row r="28" ht="12.75">
      <c r="A28" s="26" t="s">
        <v>75</v>
      </c>
    </row>
    <row r="29" ht="12.75">
      <c r="A29" s="26" t="s">
        <v>91</v>
      </c>
    </row>
    <row r="32" ht="12.75">
      <c r="B32" s="28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M37"/>
  <sheetViews>
    <sheetView workbookViewId="0" topLeftCell="A1">
      <selection activeCell="D31" sqref="D31"/>
    </sheetView>
  </sheetViews>
  <sheetFormatPr defaultColWidth="11.00390625" defaultRowHeight="12.75"/>
  <cols>
    <col min="1" max="1" width="28.25390625" style="10" customWidth="1"/>
    <col min="2" max="13" width="10.25390625" style="10" customWidth="1"/>
    <col min="14" max="16384" width="11.375" style="10" customWidth="1"/>
  </cols>
  <sheetData>
    <row r="2" ht="12.75" thickBot="1"/>
    <row r="3" spans="1:13" ht="13.5" thickBot="1" thickTop="1">
      <c r="A3" s="3" t="s">
        <v>43</v>
      </c>
      <c r="B3" s="3" t="s">
        <v>26</v>
      </c>
      <c r="C3" s="3" t="s">
        <v>27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32</v>
      </c>
      <c r="I3" s="3" t="s">
        <v>33</v>
      </c>
      <c r="J3" s="3" t="s">
        <v>34</v>
      </c>
      <c r="K3" s="3" t="s">
        <v>35</v>
      </c>
      <c r="L3" s="3" t="s">
        <v>36</v>
      </c>
      <c r="M3" s="3" t="s">
        <v>37</v>
      </c>
    </row>
    <row r="4" ht="12">
      <c r="A4" s="4" t="s">
        <v>79</v>
      </c>
    </row>
    <row r="5" spans="1:13" ht="12">
      <c r="A5" s="4" t="s">
        <v>12</v>
      </c>
      <c r="B5" s="32">
        <v>-0.006</v>
      </c>
      <c r="C5" s="32">
        <v>0</v>
      </c>
      <c r="D5" s="32">
        <v>0.008</v>
      </c>
      <c r="E5" s="32">
        <v>0.013999999999999999</v>
      </c>
      <c r="F5" s="32">
        <v>0.003</v>
      </c>
      <c r="G5" s="32">
        <v>0.003</v>
      </c>
      <c r="H5" s="32">
        <v>-0.006999999999999999</v>
      </c>
      <c r="I5" s="32">
        <v>0.001</v>
      </c>
      <c r="J5" s="32">
        <v>0.002</v>
      </c>
      <c r="K5" s="32">
        <v>0.012</v>
      </c>
      <c r="L5" s="32">
        <v>0.006999999999999999</v>
      </c>
      <c r="M5" s="32">
        <v>0.006</v>
      </c>
    </row>
    <row r="6" spans="1:13" ht="12">
      <c r="A6" s="4" t="s">
        <v>13</v>
      </c>
      <c r="B6" s="32">
        <f>(+B5)/100</f>
        <v>-6E-05</v>
      </c>
      <c r="C6" s="32">
        <v>-0.006</v>
      </c>
      <c r="D6" s="32">
        <v>0.001</v>
      </c>
      <c r="E6" s="32">
        <v>0.015</v>
      </c>
      <c r="F6" s="32">
        <v>0.018000000000000002</v>
      </c>
      <c r="G6" s="32">
        <v>0.021</v>
      </c>
      <c r="H6" s="32">
        <v>0.015</v>
      </c>
      <c r="I6" s="32">
        <v>0.015</v>
      </c>
      <c r="J6" s="32">
        <v>0.018000000000000002</v>
      </c>
      <c r="K6" s="32">
        <v>0.03</v>
      </c>
      <c r="L6" s="32">
        <v>0.037000000000000005</v>
      </c>
      <c r="M6" s="32">
        <v>0.043</v>
      </c>
    </row>
    <row r="7" spans="1:13" ht="12.75" thickBot="1">
      <c r="A7" s="6" t="s">
        <v>14</v>
      </c>
      <c r="B7" s="34">
        <v>0.024</v>
      </c>
      <c r="C7" s="34">
        <v>0.025</v>
      </c>
      <c r="D7" s="34">
        <v>0.027000000000000003</v>
      </c>
      <c r="E7" s="34">
        <v>0.027000000000000003</v>
      </c>
      <c r="F7" s="34">
        <v>0.026000000000000002</v>
      </c>
      <c r="G7" s="34">
        <v>0.027000000000000003</v>
      </c>
      <c r="H7" s="34">
        <v>0.025</v>
      </c>
      <c r="I7" s="34">
        <v>0.024</v>
      </c>
      <c r="J7" s="34">
        <v>0.028999999999999998</v>
      </c>
      <c r="K7" s="34">
        <v>0.038</v>
      </c>
      <c r="L7" s="34">
        <v>0.042</v>
      </c>
      <c r="M7" s="34">
        <v>0.043</v>
      </c>
    </row>
    <row r="8" spans="1:13" ht="12.75" thickTop="1">
      <c r="A8" s="4" t="s">
        <v>83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 thickBot="1">
      <c r="A9" s="4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3.5" thickBot="1" thickTop="1">
      <c r="A10" s="3" t="s">
        <v>43</v>
      </c>
      <c r="B10" s="3" t="s">
        <v>26</v>
      </c>
      <c r="C10" s="3" t="s">
        <v>27</v>
      </c>
      <c r="D10" s="3" t="s">
        <v>28</v>
      </c>
      <c r="E10" s="3" t="s">
        <v>29</v>
      </c>
      <c r="F10" s="3" t="s">
        <v>30</v>
      </c>
      <c r="G10" s="3" t="s">
        <v>31</v>
      </c>
      <c r="H10" s="3" t="s">
        <v>32</v>
      </c>
      <c r="I10" s="3" t="s">
        <v>33</v>
      </c>
      <c r="J10" s="3" t="s">
        <v>34</v>
      </c>
      <c r="K10" s="3" t="s">
        <v>35</v>
      </c>
      <c r="L10" s="3" t="s">
        <v>36</v>
      </c>
      <c r="M10" s="3" t="s">
        <v>37</v>
      </c>
    </row>
    <row r="11" ht="12">
      <c r="A11" s="4" t="s">
        <v>80</v>
      </c>
    </row>
    <row r="12" spans="1:13" ht="12">
      <c r="A12" s="4" t="s">
        <v>12</v>
      </c>
      <c r="B12" s="32">
        <v>-0.006999999999999999</v>
      </c>
      <c r="C12" s="32">
        <v>0.001</v>
      </c>
      <c r="D12" s="32">
        <v>0.008</v>
      </c>
      <c r="E12" s="32">
        <v>0.013999999999999999</v>
      </c>
      <c r="F12" s="32">
        <v>0.003</v>
      </c>
      <c r="G12" s="32">
        <v>0.002</v>
      </c>
      <c r="H12" s="32">
        <v>-0.006999999999999999</v>
      </c>
      <c r="I12" s="32">
        <v>0.001</v>
      </c>
      <c r="J12" s="32">
        <v>0.003</v>
      </c>
      <c r="K12" s="32">
        <v>0.013000000000000001</v>
      </c>
      <c r="L12" s="32">
        <v>0.006999999999999999</v>
      </c>
      <c r="M12" s="32">
        <v>0.004</v>
      </c>
    </row>
    <row r="13" spans="1:13" ht="12">
      <c r="A13" s="4" t="s">
        <v>13</v>
      </c>
      <c r="B13" s="32">
        <v>-0.006999999999999999</v>
      </c>
      <c r="C13" s="32">
        <v>-0.006</v>
      </c>
      <c r="D13" s="32">
        <v>0.001</v>
      </c>
      <c r="E13" s="32">
        <v>0.015</v>
      </c>
      <c r="F13" s="32">
        <v>0.018000000000000002</v>
      </c>
      <c r="G13" s="32">
        <v>0.02</v>
      </c>
      <c r="H13" s="32">
        <v>0.013000000000000001</v>
      </c>
      <c r="I13" s="32">
        <v>0.013999999999999999</v>
      </c>
      <c r="J13" s="32">
        <v>0.017</v>
      </c>
      <c r="K13" s="32">
        <v>0.03</v>
      </c>
      <c r="L13" s="32">
        <v>0.038</v>
      </c>
      <c r="M13" s="32">
        <v>0.042</v>
      </c>
    </row>
    <row r="14" spans="1:13" ht="12">
      <c r="A14" s="4" t="s">
        <v>14</v>
      </c>
      <c r="B14" s="32">
        <v>0.024</v>
      </c>
      <c r="C14" s="32">
        <v>0.024</v>
      </c>
      <c r="D14" s="32">
        <v>0.025</v>
      </c>
      <c r="E14" s="32">
        <v>0.024</v>
      </c>
      <c r="F14" s="32">
        <v>0.023</v>
      </c>
      <c r="G14" s="32">
        <v>0.024</v>
      </c>
      <c r="H14" s="32">
        <v>0.022000000000000002</v>
      </c>
      <c r="I14" s="32">
        <v>0.022000000000000002</v>
      </c>
      <c r="J14" s="32">
        <v>0.027000000000000003</v>
      </c>
      <c r="K14" s="32">
        <v>0.036000000000000004</v>
      </c>
      <c r="L14" s="32">
        <v>0.040999999999999995</v>
      </c>
      <c r="M14" s="32">
        <v>0.042</v>
      </c>
    </row>
    <row r="15" spans="1:13" ht="12.75" thickBot="1">
      <c r="A15" s="6" t="s">
        <v>81</v>
      </c>
      <c r="B15" s="34">
        <v>0.039</v>
      </c>
      <c r="C15" s="34">
        <v>0.039</v>
      </c>
      <c r="D15" s="34">
        <v>0.039</v>
      </c>
      <c r="E15" s="34">
        <v>0.039</v>
      </c>
      <c r="F15" s="34">
        <v>0.039</v>
      </c>
      <c r="G15" s="34">
        <v>0.039</v>
      </c>
      <c r="H15" s="34">
        <v>0.039</v>
      </c>
      <c r="I15" s="34">
        <v>0.039</v>
      </c>
      <c r="J15" s="34">
        <v>0.039</v>
      </c>
      <c r="K15" s="34">
        <v>0.039</v>
      </c>
      <c r="L15" s="34">
        <v>0.039</v>
      </c>
      <c r="M15" s="34">
        <v>0.039</v>
      </c>
    </row>
    <row r="16" ht="12.75" thickTop="1">
      <c r="A16" s="4" t="s">
        <v>83</v>
      </c>
    </row>
    <row r="17" ht="12.75" thickBot="1">
      <c r="A17" s="4"/>
    </row>
    <row r="18" spans="1:13" ht="13.5" thickBot="1" thickTop="1">
      <c r="A18" s="3" t="s">
        <v>43</v>
      </c>
      <c r="B18" s="3" t="s">
        <v>26</v>
      </c>
      <c r="C18" s="3" t="s">
        <v>27</v>
      </c>
      <c r="D18" s="3" t="s">
        <v>28</v>
      </c>
      <c r="E18" s="3" t="s">
        <v>29</v>
      </c>
      <c r="F18" s="3" t="s">
        <v>30</v>
      </c>
      <c r="G18" s="3" t="s">
        <v>31</v>
      </c>
      <c r="H18" s="3" t="s">
        <v>32</v>
      </c>
      <c r="I18" s="3" t="s">
        <v>33</v>
      </c>
      <c r="J18" s="3" t="s">
        <v>34</v>
      </c>
      <c r="K18" s="3" t="s">
        <v>35</v>
      </c>
      <c r="L18" s="3" t="s">
        <v>36</v>
      </c>
      <c r="M18" s="3" t="s">
        <v>37</v>
      </c>
    </row>
    <row r="19" ht="12">
      <c r="A19" s="4" t="s">
        <v>87</v>
      </c>
    </row>
    <row r="20" spans="1:13" ht="12">
      <c r="A20" s="4" t="s">
        <v>12</v>
      </c>
      <c r="B20" s="32">
        <v>-0.005</v>
      </c>
      <c r="C20" s="32">
        <v>0.0029265437518291026</v>
      </c>
      <c r="D20" s="32">
        <v>0.006711409395973034</v>
      </c>
      <c r="E20" s="32">
        <v>0.006280193236715137</v>
      </c>
      <c r="F20" s="32">
        <v>0.002400384061449934</v>
      </c>
      <c r="G20" s="32">
        <v>0.0009578544061301653</v>
      </c>
      <c r="H20" s="32">
        <v>-0.0023923444976076125</v>
      </c>
      <c r="I20" s="32">
        <v>0.000575539568345329</v>
      </c>
      <c r="J20" s="32">
        <v>0.003834723420573116</v>
      </c>
      <c r="K20" s="32">
        <v>0.004870594976602138</v>
      </c>
      <c r="L20" s="32">
        <v>0.005322182094658734</v>
      </c>
      <c r="M20" s="32">
        <v>0.003970504821327214</v>
      </c>
    </row>
    <row r="21" spans="1:13" ht="12.75" thickBot="1">
      <c r="A21" s="6" t="s">
        <v>14</v>
      </c>
      <c r="B21" s="34">
        <v>0.018000000000000002</v>
      </c>
      <c r="C21" s="34">
        <v>0.018000000000000002</v>
      </c>
      <c r="D21" s="34">
        <v>0.019</v>
      </c>
      <c r="E21" s="34">
        <v>0.019</v>
      </c>
      <c r="F21" s="34">
        <v>0.019</v>
      </c>
      <c r="G21" s="34">
        <v>0.019</v>
      </c>
      <c r="H21" s="34">
        <v>0.018000000000000002</v>
      </c>
      <c r="I21" s="34">
        <v>0.017</v>
      </c>
      <c r="J21" s="34">
        <v>0.021</v>
      </c>
      <c r="K21" s="34">
        <v>0.026000000000000002</v>
      </c>
      <c r="L21" s="34">
        <v>0.031</v>
      </c>
      <c r="M21" s="34">
        <v>0.031</v>
      </c>
    </row>
    <row r="22" ht="12.75" thickTop="1">
      <c r="A22" s="4" t="s">
        <v>85</v>
      </c>
    </row>
    <row r="23" ht="12.75" thickBot="1">
      <c r="A23" s="4"/>
    </row>
    <row r="24" spans="1:13" ht="13.5" thickBot="1" thickTop="1">
      <c r="A24" s="3" t="s">
        <v>43</v>
      </c>
      <c r="B24" s="3" t="s">
        <v>26</v>
      </c>
      <c r="C24" s="3" t="s">
        <v>27</v>
      </c>
      <c r="D24" s="3" t="s">
        <v>28</v>
      </c>
      <c r="E24" s="3" t="s">
        <v>29</v>
      </c>
      <c r="F24" s="3" t="s">
        <v>30</v>
      </c>
      <c r="G24" s="3" t="s">
        <v>31</v>
      </c>
      <c r="H24" s="3" t="s">
        <v>32</v>
      </c>
      <c r="I24" s="3" t="s">
        <v>33</v>
      </c>
      <c r="J24" s="3" t="s">
        <v>34</v>
      </c>
      <c r="K24" s="3" t="s">
        <v>35</v>
      </c>
      <c r="L24" s="3" t="s">
        <v>36</v>
      </c>
      <c r="M24" s="3" t="s">
        <v>37</v>
      </c>
    </row>
    <row r="25" spans="1:13" ht="12">
      <c r="A25" s="4" t="s">
        <v>15</v>
      </c>
      <c r="B25" s="32">
        <v>0.035</v>
      </c>
      <c r="C25" s="32">
        <v>0.035</v>
      </c>
      <c r="D25" s="32">
        <v>0.0375</v>
      </c>
      <c r="E25" s="32">
        <v>0.0375</v>
      </c>
      <c r="F25" s="32">
        <v>0.0375</v>
      </c>
      <c r="G25" s="32">
        <v>0.04</v>
      </c>
      <c r="H25" s="32">
        <v>0.04</v>
      </c>
      <c r="I25" s="32">
        <v>0.04</v>
      </c>
      <c r="J25" s="32">
        <v>0.04</v>
      </c>
      <c r="K25" s="32">
        <v>0.04</v>
      </c>
      <c r="L25" s="32">
        <v>0.04</v>
      </c>
      <c r="M25" s="32">
        <v>0.04</v>
      </c>
    </row>
    <row r="26" spans="1:13" ht="12.75" thickBot="1">
      <c r="A26" s="6" t="s">
        <v>82</v>
      </c>
      <c r="B26" s="34">
        <v>0.040999999999999995</v>
      </c>
      <c r="C26" s="34">
        <v>0.0406</v>
      </c>
      <c r="D26" s="34">
        <v>0.0418</v>
      </c>
      <c r="E26" s="34">
        <v>0.043</v>
      </c>
      <c r="F26" s="34">
        <v>0.0446</v>
      </c>
      <c r="G26" s="34">
        <v>0.0453</v>
      </c>
      <c r="H26" s="34">
        <v>0.0454</v>
      </c>
      <c r="I26" s="34">
        <v>0.0478</v>
      </c>
      <c r="J26" s="34">
        <v>0.0473</v>
      </c>
      <c r="K26" s="34">
        <v>0.046</v>
      </c>
      <c r="L26" s="34">
        <v>0.046900000000000004</v>
      </c>
      <c r="M26" s="34">
        <v>0.0475</v>
      </c>
    </row>
    <row r="27" ht="12.75" thickTop="1">
      <c r="A27" s="4" t="s">
        <v>86</v>
      </c>
    </row>
    <row r="28" ht="12">
      <c r="A28" s="4"/>
    </row>
    <row r="32" spans="1:12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3" ht="12.75">
      <c r="A33" s="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ht="12">
      <c r="A34" s="4"/>
    </row>
    <row r="35" ht="12">
      <c r="A35" s="4"/>
    </row>
    <row r="37" spans="2:13" ht="12.7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C38" sqref="C38"/>
    </sheetView>
  </sheetViews>
  <sheetFormatPr defaultColWidth="11.00390625" defaultRowHeight="12.75"/>
  <cols>
    <col min="1" max="1" width="22.625" style="39" bestFit="1" customWidth="1"/>
    <col min="2" max="16384" width="11.375" style="39" customWidth="1"/>
  </cols>
  <sheetData>
    <row r="2" spans="1:10" ht="12.75" thickBot="1">
      <c r="A2" s="44" t="s">
        <v>110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ht="13.5" thickBot="1" thickTop="1">
      <c r="A3" s="3" t="s">
        <v>66</v>
      </c>
      <c r="B3" s="36">
        <v>1995</v>
      </c>
      <c r="C3" s="36">
        <v>1996</v>
      </c>
      <c r="D3" s="36">
        <v>1997</v>
      </c>
      <c r="E3" s="36">
        <v>1998</v>
      </c>
      <c r="F3" s="36">
        <v>1999</v>
      </c>
      <c r="G3" s="36">
        <v>2000</v>
      </c>
      <c r="H3" s="36">
        <v>2001</v>
      </c>
      <c r="I3" s="36">
        <v>2002</v>
      </c>
      <c r="J3" s="36">
        <v>2003</v>
      </c>
      <c r="K3" s="41"/>
    </row>
    <row r="4" spans="1:11" ht="12">
      <c r="A4" s="42" t="s">
        <v>92</v>
      </c>
      <c r="B4" s="42">
        <v>39</v>
      </c>
      <c r="C4" s="42">
        <v>42</v>
      </c>
      <c r="D4" s="42">
        <v>37</v>
      </c>
      <c r="E4" s="42">
        <v>36</v>
      </c>
      <c r="F4" s="42">
        <v>42</v>
      </c>
      <c r="G4" s="42">
        <v>44</v>
      </c>
      <c r="H4" s="42">
        <v>38</v>
      </c>
      <c r="I4" s="43">
        <v>40</v>
      </c>
      <c r="J4" s="43">
        <v>44</v>
      </c>
      <c r="K4" s="43"/>
    </row>
    <row r="5" spans="1:11" ht="12">
      <c r="A5" s="42" t="s">
        <v>93</v>
      </c>
      <c r="B5" s="42">
        <v>155</v>
      </c>
      <c r="C5" s="42">
        <v>350</v>
      </c>
      <c r="D5" s="42">
        <v>348</v>
      </c>
      <c r="E5" s="42">
        <v>371</v>
      </c>
      <c r="F5" s="42">
        <v>374</v>
      </c>
      <c r="G5" s="42">
        <v>343</v>
      </c>
      <c r="H5" s="42">
        <v>322</v>
      </c>
      <c r="I5" s="43">
        <v>311</v>
      </c>
      <c r="J5" s="43">
        <v>365</v>
      </c>
      <c r="K5" s="43"/>
    </row>
    <row r="6" spans="1:11" ht="12">
      <c r="A6" s="42" t="s">
        <v>94</v>
      </c>
      <c r="B6" s="42">
        <v>197</v>
      </c>
      <c r="C6" s="42">
        <v>195</v>
      </c>
      <c r="D6" s="42">
        <v>193</v>
      </c>
      <c r="E6" s="42">
        <v>211</v>
      </c>
      <c r="F6" s="42">
        <v>215</v>
      </c>
      <c r="G6" s="42">
        <v>197</v>
      </c>
      <c r="H6" s="42">
        <v>195</v>
      </c>
      <c r="I6" s="43">
        <v>192</v>
      </c>
      <c r="J6" s="43">
        <v>214</v>
      </c>
      <c r="K6" s="43"/>
    </row>
    <row r="7" spans="1:11" ht="12">
      <c r="A7" s="42" t="s">
        <v>95</v>
      </c>
      <c r="B7" s="42">
        <v>1159</v>
      </c>
      <c r="C7" s="42">
        <v>1217</v>
      </c>
      <c r="D7" s="42">
        <v>1252</v>
      </c>
      <c r="E7" s="42">
        <v>1362</v>
      </c>
      <c r="F7" s="42">
        <v>1395</v>
      </c>
      <c r="G7" s="42">
        <v>1358</v>
      </c>
      <c r="H7" s="42">
        <v>1284</v>
      </c>
      <c r="I7" s="43">
        <v>1221</v>
      </c>
      <c r="J7" s="43">
        <v>1469</v>
      </c>
      <c r="K7" s="43"/>
    </row>
    <row r="8" spans="1:11" ht="12">
      <c r="A8" s="42" t="s">
        <v>96</v>
      </c>
      <c r="B8" s="42">
        <v>225</v>
      </c>
      <c r="C8" s="42">
        <v>234</v>
      </c>
      <c r="D8" s="42">
        <v>234</v>
      </c>
      <c r="E8" s="42">
        <v>241</v>
      </c>
      <c r="F8" s="42">
        <v>236</v>
      </c>
      <c r="G8" s="42">
        <v>229</v>
      </c>
      <c r="H8" s="42">
        <v>199</v>
      </c>
      <c r="I8" s="43">
        <v>195</v>
      </c>
      <c r="J8" s="43">
        <v>225</v>
      </c>
      <c r="K8" s="43"/>
    </row>
    <row r="9" spans="1:11" ht="12">
      <c r="A9" s="42" t="s">
        <v>97</v>
      </c>
      <c r="B9" s="42">
        <v>1102</v>
      </c>
      <c r="C9" s="42">
        <v>1124</v>
      </c>
      <c r="D9" s="42">
        <v>1166</v>
      </c>
      <c r="E9" s="42">
        <v>1175</v>
      </c>
      <c r="F9" s="42">
        <v>1154</v>
      </c>
      <c r="G9" s="42">
        <v>1053</v>
      </c>
      <c r="H9" s="42">
        <v>794</v>
      </c>
      <c r="I9" s="43">
        <v>738</v>
      </c>
      <c r="J9" s="43">
        <v>907</v>
      </c>
      <c r="K9" s="43"/>
    </row>
    <row r="10" spans="1:11" ht="12">
      <c r="A10" s="42" t="s">
        <v>98</v>
      </c>
      <c r="B10" s="42">
        <v>396</v>
      </c>
      <c r="C10" s="42">
        <v>415</v>
      </c>
      <c r="D10" s="42">
        <v>449</v>
      </c>
      <c r="E10" s="42">
        <v>457</v>
      </c>
      <c r="F10" s="42">
        <v>439</v>
      </c>
      <c r="G10" s="42">
        <v>416</v>
      </c>
      <c r="H10" s="42">
        <v>336</v>
      </c>
      <c r="I10" s="43">
        <v>318</v>
      </c>
      <c r="J10" s="43">
        <v>397</v>
      </c>
      <c r="K10" s="43"/>
    </row>
    <row r="11" spans="1:11" ht="12">
      <c r="A11" s="42" t="s">
        <v>99</v>
      </c>
      <c r="B11" s="42">
        <v>294</v>
      </c>
      <c r="C11" s="42">
        <v>319</v>
      </c>
      <c r="D11" s="42">
        <v>324</v>
      </c>
      <c r="E11" s="42">
        <v>340</v>
      </c>
      <c r="F11" s="42">
        <v>355</v>
      </c>
      <c r="G11" s="42">
        <v>332</v>
      </c>
      <c r="H11" s="42">
        <v>299</v>
      </c>
      <c r="I11" s="43">
        <v>287</v>
      </c>
      <c r="J11" s="43">
        <v>394</v>
      </c>
      <c r="K11" s="43"/>
    </row>
    <row r="12" spans="1:11" ht="12">
      <c r="A12" s="42" t="s">
        <v>100</v>
      </c>
      <c r="B12" s="42">
        <v>160</v>
      </c>
      <c r="C12" s="42">
        <v>173</v>
      </c>
      <c r="D12" s="42">
        <v>171</v>
      </c>
      <c r="E12" s="42">
        <v>192</v>
      </c>
      <c r="F12" s="42">
        <v>186</v>
      </c>
      <c r="G12" s="42">
        <v>173</v>
      </c>
      <c r="H12" s="42">
        <v>159</v>
      </c>
      <c r="I12" s="43">
        <v>157</v>
      </c>
      <c r="J12" s="43">
        <v>163</v>
      </c>
      <c r="K12" s="43"/>
    </row>
    <row r="13" spans="1:11" ht="12">
      <c r="A13" s="42" t="s">
        <v>101</v>
      </c>
      <c r="B13" s="42">
        <v>89</v>
      </c>
      <c r="C13" s="42">
        <v>97</v>
      </c>
      <c r="D13" s="42">
        <v>100</v>
      </c>
      <c r="E13" s="42">
        <v>112</v>
      </c>
      <c r="F13" s="42">
        <v>118</v>
      </c>
      <c r="G13" s="42">
        <v>115</v>
      </c>
      <c r="H13" s="42">
        <v>95</v>
      </c>
      <c r="I13" s="43">
        <v>99</v>
      </c>
      <c r="J13" s="43">
        <v>99</v>
      </c>
      <c r="K13" s="43"/>
    </row>
    <row r="14" spans="1:11" ht="12">
      <c r="A14" s="42" t="s">
        <v>38</v>
      </c>
      <c r="B14" s="42">
        <v>2648</v>
      </c>
      <c r="C14" s="42">
        <v>2901</v>
      </c>
      <c r="D14" s="42">
        <v>3696</v>
      </c>
      <c r="E14" s="42">
        <v>4096</v>
      </c>
      <c r="F14" s="42">
        <v>4270</v>
      </c>
      <c r="G14" s="42">
        <v>4605</v>
      </c>
      <c r="H14" s="42">
        <v>5296</v>
      </c>
      <c r="I14" s="43">
        <v>5590</v>
      </c>
      <c r="J14" s="43">
        <v>5575</v>
      </c>
      <c r="K14" s="43"/>
    </row>
    <row r="15" spans="1:11" ht="12">
      <c r="A15" s="42" t="s">
        <v>102</v>
      </c>
      <c r="B15" s="42">
        <v>1616</v>
      </c>
      <c r="C15" s="42">
        <v>1740</v>
      </c>
      <c r="D15" s="42">
        <v>1873</v>
      </c>
      <c r="E15" s="42">
        <v>1991</v>
      </c>
      <c r="F15" s="42">
        <v>2053</v>
      </c>
      <c r="G15" s="42">
        <v>1999</v>
      </c>
      <c r="H15" s="42">
        <v>1946</v>
      </c>
      <c r="I15" s="43">
        <v>1930</v>
      </c>
      <c r="J15" s="43">
        <v>2131</v>
      </c>
      <c r="K15" s="43"/>
    </row>
    <row r="16" spans="1:11" ht="12">
      <c r="A16" s="42" t="s">
        <v>103</v>
      </c>
      <c r="B16" s="42">
        <v>5389</v>
      </c>
      <c r="C16" s="42">
        <v>5678</v>
      </c>
      <c r="D16" s="42">
        <v>6705</v>
      </c>
      <c r="E16" s="42">
        <v>6999</v>
      </c>
      <c r="F16" s="42">
        <v>6953</v>
      </c>
      <c r="G16" s="42">
        <v>6914</v>
      </c>
      <c r="H16" s="42">
        <v>6342</v>
      </c>
      <c r="I16" s="43">
        <v>6177</v>
      </c>
      <c r="J16" s="43">
        <v>6606</v>
      </c>
      <c r="K16" s="43"/>
    </row>
    <row r="17" spans="1:11" ht="12">
      <c r="A17" s="42" t="s">
        <v>104</v>
      </c>
      <c r="B17" s="42">
        <v>1515</v>
      </c>
      <c r="C17" s="42">
        <v>1629</v>
      </c>
      <c r="D17" s="42">
        <v>1911</v>
      </c>
      <c r="E17" s="42">
        <v>2003</v>
      </c>
      <c r="F17" s="42">
        <v>2090</v>
      </c>
      <c r="G17" s="42">
        <v>1974</v>
      </c>
      <c r="H17" s="42">
        <v>1803</v>
      </c>
      <c r="I17" s="43">
        <v>1736</v>
      </c>
      <c r="J17" s="43">
        <v>1793</v>
      </c>
      <c r="K17" s="43"/>
    </row>
    <row r="18" spans="1:11" ht="12">
      <c r="A18" s="42" t="s">
        <v>105</v>
      </c>
      <c r="B18" s="42">
        <v>801</v>
      </c>
      <c r="C18" s="42">
        <v>862</v>
      </c>
      <c r="D18" s="42">
        <v>976</v>
      </c>
      <c r="E18" s="42">
        <v>1045</v>
      </c>
      <c r="F18" s="42">
        <v>1075</v>
      </c>
      <c r="G18" s="42">
        <v>1047</v>
      </c>
      <c r="H18" s="42">
        <v>918</v>
      </c>
      <c r="I18" s="43">
        <v>902</v>
      </c>
      <c r="J18" s="43">
        <v>1023</v>
      </c>
      <c r="K18" s="43"/>
    </row>
    <row r="19" spans="1:11" ht="12">
      <c r="A19" s="42" t="s">
        <v>106</v>
      </c>
      <c r="B19" s="42">
        <v>1879</v>
      </c>
      <c r="C19" s="42">
        <v>1748</v>
      </c>
      <c r="D19" s="42">
        <v>1144</v>
      </c>
      <c r="E19" s="42">
        <v>898</v>
      </c>
      <c r="F19" s="42">
        <v>763</v>
      </c>
      <c r="G19" s="42">
        <v>2320</v>
      </c>
      <c r="H19" s="42">
        <v>2310</v>
      </c>
      <c r="I19" s="43">
        <v>2395</v>
      </c>
      <c r="J19" s="43">
        <v>2403</v>
      </c>
      <c r="K19" s="43"/>
    </row>
    <row r="20" spans="1:11" ht="12">
      <c r="A20" s="42" t="s">
        <v>107</v>
      </c>
      <c r="B20" s="42">
        <v>1533</v>
      </c>
      <c r="C20" s="42">
        <v>1769</v>
      </c>
      <c r="D20" s="42">
        <v>2035</v>
      </c>
      <c r="E20" s="42">
        <v>2625</v>
      </c>
      <c r="F20" s="42">
        <v>2841</v>
      </c>
      <c r="G20" s="42">
        <v>3253</v>
      </c>
      <c r="H20" s="42">
        <v>3560</v>
      </c>
      <c r="I20" s="43">
        <v>3749</v>
      </c>
      <c r="J20" s="43">
        <v>3834</v>
      </c>
      <c r="K20" s="43"/>
    </row>
    <row r="21" spans="1:11" ht="12">
      <c r="A21" s="42" t="s">
        <v>108</v>
      </c>
      <c r="B21" s="42">
        <v>1780</v>
      </c>
      <c r="C21" s="42">
        <v>1857</v>
      </c>
      <c r="D21" s="42">
        <v>2067</v>
      </c>
      <c r="E21" s="42">
        <v>2183</v>
      </c>
      <c r="F21" s="42">
        <v>2283</v>
      </c>
      <c r="G21" s="42">
        <v>2420</v>
      </c>
      <c r="H21" s="42">
        <v>2376</v>
      </c>
      <c r="I21" s="43">
        <v>2426</v>
      </c>
      <c r="J21" s="43">
        <v>2608</v>
      </c>
      <c r="K21" s="43"/>
    </row>
    <row r="22" spans="1:11" ht="12.75" thickBot="1">
      <c r="A22" s="6" t="s">
        <v>42</v>
      </c>
      <c r="B22" s="8">
        <f aca="true" t="shared" si="0" ref="B22:J22">SUM(B4:B21)</f>
        <v>20977</v>
      </c>
      <c r="C22" s="8">
        <f t="shared" si="0"/>
        <v>22350</v>
      </c>
      <c r="D22" s="8">
        <f t="shared" si="0"/>
        <v>24681</v>
      </c>
      <c r="E22" s="8">
        <f t="shared" si="0"/>
        <v>26337</v>
      </c>
      <c r="F22" s="8">
        <f t="shared" si="0"/>
        <v>26842</v>
      </c>
      <c r="G22" s="8">
        <f t="shared" si="0"/>
        <v>28792</v>
      </c>
      <c r="H22" s="8">
        <f t="shared" si="0"/>
        <v>28272</v>
      </c>
      <c r="I22" s="8">
        <f t="shared" si="0"/>
        <v>28463</v>
      </c>
      <c r="J22" s="8">
        <f t="shared" si="0"/>
        <v>30250</v>
      </c>
      <c r="K22" s="42"/>
    </row>
    <row r="23" spans="1:10" ht="12.75" thickTop="1">
      <c r="A23" s="44" t="s">
        <v>109</v>
      </c>
      <c r="B23" s="38"/>
      <c r="C23" s="45">
        <f>+C22/B22-1</f>
        <v>0.0654526386041856</v>
      </c>
      <c r="D23" s="45">
        <f aca="true" t="shared" si="1" ref="D23:J23">+D22/C22-1</f>
        <v>0.10429530201342274</v>
      </c>
      <c r="E23" s="45">
        <f t="shared" si="1"/>
        <v>0.06709614683359666</v>
      </c>
      <c r="F23" s="45">
        <f t="shared" si="1"/>
        <v>0.01917454531647489</v>
      </c>
      <c r="G23" s="45">
        <f t="shared" si="1"/>
        <v>0.07264734371507342</v>
      </c>
      <c r="H23" s="45">
        <f t="shared" si="1"/>
        <v>-0.018060572381217055</v>
      </c>
      <c r="I23" s="45">
        <f t="shared" si="1"/>
        <v>0.0067558007923034236</v>
      </c>
      <c r="J23" s="45">
        <f t="shared" si="1"/>
        <v>0.06278326248111576</v>
      </c>
    </row>
    <row r="24" spans="1:10" ht="12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2.75" thickBot="1">
      <c r="A26" s="44" t="s">
        <v>110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1" ht="13.5" thickBot="1" thickTop="1">
      <c r="A27" s="3" t="s">
        <v>66</v>
      </c>
      <c r="B27" s="36">
        <v>1995</v>
      </c>
      <c r="C27" s="36">
        <v>1996</v>
      </c>
      <c r="D27" s="36">
        <v>1997</v>
      </c>
      <c r="E27" s="36">
        <v>1998</v>
      </c>
      <c r="F27" s="36">
        <v>1999</v>
      </c>
      <c r="G27" s="36">
        <v>2000</v>
      </c>
      <c r="H27" s="36">
        <v>2001</v>
      </c>
      <c r="I27" s="36">
        <v>2002</v>
      </c>
      <c r="J27" s="36">
        <v>2003</v>
      </c>
      <c r="K27" s="41"/>
    </row>
    <row r="28" spans="1:11" ht="12">
      <c r="A28" s="40" t="s">
        <v>21</v>
      </c>
      <c r="B28" s="42">
        <f aca="true" t="shared" si="2" ref="B28:J28">SUM(B4:B13)</f>
        <v>3816</v>
      </c>
      <c r="C28" s="42">
        <f t="shared" si="2"/>
        <v>4166</v>
      </c>
      <c r="D28" s="42">
        <f t="shared" si="2"/>
        <v>4274</v>
      </c>
      <c r="E28" s="42">
        <f t="shared" si="2"/>
        <v>4497</v>
      </c>
      <c r="F28" s="42">
        <f t="shared" si="2"/>
        <v>4514</v>
      </c>
      <c r="G28" s="42">
        <f t="shared" si="2"/>
        <v>4260</v>
      </c>
      <c r="H28" s="42">
        <f t="shared" si="2"/>
        <v>3721</v>
      </c>
      <c r="I28" s="42">
        <f t="shared" si="2"/>
        <v>3558</v>
      </c>
      <c r="J28" s="42">
        <f t="shared" si="2"/>
        <v>4277</v>
      </c>
      <c r="K28" s="42"/>
    </row>
    <row r="29" spans="1:11" ht="12">
      <c r="A29" s="40" t="s">
        <v>38</v>
      </c>
      <c r="B29" s="42">
        <f aca="true" t="shared" si="3" ref="B29:J29">+B14</f>
        <v>2648</v>
      </c>
      <c r="C29" s="42">
        <f t="shared" si="3"/>
        <v>2901</v>
      </c>
      <c r="D29" s="42">
        <f t="shared" si="3"/>
        <v>3696</v>
      </c>
      <c r="E29" s="42">
        <f t="shared" si="3"/>
        <v>4096</v>
      </c>
      <c r="F29" s="42">
        <f t="shared" si="3"/>
        <v>4270</v>
      </c>
      <c r="G29" s="42">
        <f t="shared" si="3"/>
        <v>4605</v>
      </c>
      <c r="H29" s="42">
        <f t="shared" si="3"/>
        <v>5296</v>
      </c>
      <c r="I29" s="42">
        <f t="shared" si="3"/>
        <v>5590</v>
      </c>
      <c r="J29" s="42">
        <f t="shared" si="3"/>
        <v>5575</v>
      </c>
      <c r="K29" s="42"/>
    </row>
    <row r="30" spans="1:11" ht="12">
      <c r="A30" s="40" t="s">
        <v>22</v>
      </c>
      <c r="B30" s="42">
        <f aca="true" t="shared" si="4" ref="B30:J30">+B15+B16</f>
        <v>7005</v>
      </c>
      <c r="C30" s="42">
        <f t="shared" si="4"/>
        <v>7418</v>
      </c>
      <c r="D30" s="42">
        <f t="shared" si="4"/>
        <v>8578</v>
      </c>
      <c r="E30" s="42">
        <f t="shared" si="4"/>
        <v>8990</v>
      </c>
      <c r="F30" s="42">
        <f t="shared" si="4"/>
        <v>9006</v>
      </c>
      <c r="G30" s="42">
        <f t="shared" si="4"/>
        <v>8913</v>
      </c>
      <c r="H30" s="42">
        <f t="shared" si="4"/>
        <v>8288</v>
      </c>
      <c r="I30" s="42">
        <f t="shared" si="4"/>
        <v>8107</v>
      </c>
      <c r="J30" s="42">
        <f t="shared" si="4"/>
        <v>8737</v>
      </c>
      <c r="K30" s="42"/>
    </row>
    <row r="31" spans="1:11" ht="12">
      <c r="A31" s="40" t="s">
        <v>23</v>
      </c>
      <c r="B31" s="42">
        <f aca="true" t="shared" si="5" ref="B31:J31">SUM(B17:B21)</f>
        <v>7508</v>
      </c>
      <c r="C31" s="42">
        <f t="shared" si="5"/>
        <v>7865</v>
      </c>
      <c r="D31" s="42">
        <f t="shared" si="5"/>
        <v>8133</v>
      </c>
      <c r="E31" s="42">
        <f t="shared" si="5"/>
        <v>8754</v>
      </c>
      <c r="F31" s="42">
        <f t="shared" si="5"/>
        <v>9052</v>
      </c>
      <c r="G31" s="42">
        <f t="shared" si="5"/>
        <v>11014</v>
      </c>
      <c r="H31" s="42">
        <f t="shared" si="5"/>
        <v>10967</v>
      </c>
      <c r="I31" s="42">
        <f t="shared" si="5"/>
        <v>11208</v>
      </c>
      <c r="J31" s="42">
        <f t="shared" si="5"/>
        <v>11661</v>
      </c>
      <c r="K31" s="42"/>
    </row>
    <row r="32" spans="1:11" ht="12.75" thickBot="1">
      <c r="A32" s="6" t="s">
        <v>24</v>
      </c>
      <c r="B32" s="8">
        <f aca="true" t="shared" si="6" ref="B32:J32">SUM(B28:B31)</f>
        <v>20977</v>
      </c>
      <c r="C32" s="8">
        <f t="shared" si="6"/>
        <v>22350</v>
      </c>
      <c r="D32" s="8">
        <f t="shared" si="6"/>
        <v>24681</v>
      </c>
      <c r="E32" s="8">
        <f t="shared" si="6"/>
        <v>26337</v>
      </c>
      <c r="F32" s="8">
        <f t="shared" si="6"/>
        <v>26842</v>
      </c>
      <c r="G32" s="8">
        <f t="shared" si="6"/>
        <v>28792</v>
      </c>
      <c r="H32" s="8">
        <f t="shared" si="6"/>
        <v>28272</v>
      </c>
      <c r="I32" s="8">
        <f t="shared" si="6"/>
        <v>28463</v>
      </c>
      <c r="J32" s="8">
        <f t="shared" si="6"/>
        <v>30250</v>
      </c>
      <c r="K32" s="42"/>
    </row>
    <row r="33" spans="1:10" ht="12.75" thickTop="1">
      <c r="A33" s="44" t="s">
        <v>109</v>
      </c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2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2">
      <c r="A35" s="38"/>
      <c r="B35" s="38"/>
      <c r="C35" s="38"/>
      <c r="D35" s="38"/>
      <c r="E35" s="38"/>
      <c r="F35" s="38"/>
      <c r="G35" s="38"/>
      <c r="H35" s="38"/>
      <c r="I35" s="38"/>
      <c r="J35" s="38"/>
    </row>
  </sheetData>
  <printOptions/>
  <pageMargins left="0.75" right="0.75" top="1" bottom="1" header="0" footer="0"/>
  <pageSetup orientation="portrait" paperSize="9"/>
  <ignoredErrors>
    <ignoredError sqref="B28:J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8:I31"/>
  <sheetViews>
    <sheetView tabSelected="1" workbookViewId="0" topLeftCell="A1">
      <selection activeCell="D38" sqref="D38"/>
    </sheetView>
  </sheetViews>
  <sheetFormatPr defaultColWidth="11.00390625" defaultRowHeight="12.75"/>
  <cols>
    <col min="1" max="1" width="27.00390625" style="10" customWidth="1"/>
    <col min="2" max="2" width="13.625" style="10" customWidth="1"/>
    <col min="3" max="16384" width="11.375" style="10" customWidth="1"/>
  </cols>
  <sheetData>
    <row r="7" ht="12.75" thickBot="1"/>
    <row r="8" spans="1:8" ht="13.5" thickBot="1" thickTop="1">
      <c r="A8" s="3" t="s">
        <v>112</v>
      </c>
      <c r="B8" s="36">
        <v>2000</v>
      </c>
      <c r="C8" s="36">
        <v>2001</v>
      </c>
      <c r="D8" s="36">
        <v>2002</v>
      </c>
      <c r="E8" s="36">
        <v>2003</v>
      </c>
      <c r="F8" s="36">
        <v>2004</v>
      </c>
      <c r="G8" s="36">
        <v>2005</v>
      </c>
      <c r="H8" s="36">
        <v>2006</v>
      </c>
    </row>
    <row r="9" spans="1:9" ht="12">
      <c r="A9" s="4" t="s">
        <v>16</v>
      </c>
      <c r="B9" s="7">
        <v>13743</v>
      </c>
      <c r="C9" s="7">
        <v>14149</v>
      </c>
      <c r="D9" s="7">
        <v>14464</v>
      </c>
      <c r="E9" s="7">
        <v>14829</v>
      </c>
      <c r="F9" s="7">
        <v>15223</v>
      </c>
      <c r="G9" s="7">
        <v>15601</v>
      </c>
      <c r="H9" s="7">
        <v>16216</v>
      </c>
      <c r="I9" s="7"/>
    </row>
    <row r="10" spans="1:9" ht="12">
      <c r="A10" s="4" t="s">
        <v>17</v>
      </c>
      <c r="B10" s="7">
        <v>115057</v>
      </c>
      <c r="C10" s="7">
        <v>118725</v>
      </c>
      <c r="D10" s="7">
        <v>121461</v>
      </c>
      <c r="E10" s="7">
        <v>124581</v>
      </c>
      <c r="F10" s="7">
        <v>128156</v>
      </c>
      <c r="G10" s="7">
        <v>132169</v>
      </c>
      <c r="H10" s="7">
        <v>137072</v>
      </c>
      <c r="I10" s="7"/>
    </row>
    <row r="11" spans="2:9" ht="12">
      <c r="B11" s="7"/>
      <c r="C11" s="7"/>
      <c r="D11" s="7"/>
      <c r="E11" s="7"/>
      <c r="F11" s="7"/>
      <c r="G11" s="7"/>
      <c r="H11" s="7"/>
      <c r="I11" s="7"/>
    </row>
    <row r="12" spans="1:9" ht="12">
      <c r="A12" s="4" t="s">
        <v>18</v>
      </c>
      <c r="B12" s="32">
        <f aca="true" t="shared" si="0" ref="B12:H12">+B9/B10</f>
        <v>0.11944514458051227</v>
      </c>
      <c r="C12" s="32">
        <f t="shared" si="0"/>
        <v>0.11917456306590861</v>
      </c>
      <c r="D12" s="32">
        <f t="shared" si="0"/>
        <v>0.11908349182041972</v>
      </c>
      <c r="E12" s="32">
        <f t="shared" si="0"/>
        <v>0.11903099188479785</v>
      </c>
      <c r="F12" s="32">
        <f t="shared" si="0"/>
        <v>0.1187849183807235</v>
      </c>
      <c r="G12" s="32">
        <f t="shared" si="0"/>
        <v>0.1180382691856638</v>
      </c>
      <c r="H12" s="32">
        <f t="shared" si="0"/>
        <v>0.11830278977471693</v>
      </c>
      <c r="I12" s="7"/>
    </row>
    <row r="13" spans="1:9" ht="12">
      <c r="A13" s="46"/>
      <c r="B13" s="32"/>
      <c r="C13" s="32"/>
      <c r="D13" s="32"/>
      <c r="E13" s="32"/>
      <c r="F13" s="32"/>
      <c r="G13" s="32"/>
      <c r="H13" s="32"/>
      <c r="I13" s="7"/>
    </row>
    <row r="14" spans="1:9" ht="12">
      <c r="A14" s="4" t="s">
        <v>113</v>
      </c>
      <c r="B14" s="7"/>
      <c r="C14" s="7"/>
      <c r="D14" s="7"/>
      <c r="E14" s="7"/>
      <c r="F14" s="7"/>
      <c r="G14" s="7"/>
      <c r="H14" s="7"/>
      <c r="I14" s="7"/>
    </row>
    <row r="15" spans="1:9" ht="12">
      <c r="A15" s="4" t="s">
        <v>16</v>
      </c>
      <c r="B15" s="47" t="s">
        <v>19</v>
      </c>
      <c r="C15" s="32">
        <f aca="true" t="shared" si="1" ref="C15:H16">+C9/B9-1</f>
        <v>0.029542312449974517</v>
      </c>
      <c r="D15" s="32">
        <f t="shared" si="1"/>
        <v>0.02226305745989121</v>
      </c>
      <c r="E15" s="32">
        <f t="shared" si="1"/>
        <v>0.02523506637168138</v>
      </c>
      <c r="F15" s="32">
        <f t="shared" si="1"/>
        <v>0.02656955964663843</v>
      </c>
      <c r="G15" s="32">
        <f t="shared" si="1"/>
        <v>0.02483084805885838</v>
      </c>
      <c r="H15" s="32">
        <f t="shared" si="1"/>
        <v>0.039420549964745755</v>
      </c>
      <c r="I15" s="7"/>
    </row>
    <row r="16" spans="1:9" ht="12.75" thickBot="1">
      <c r="A16" s="51" t="s">
        <v>17</v>
      </c>
      <c r="B16" s="49" t="s">
        <v>19</v>
      </c>
      <c r="C16" s="34">
        <f t="shared" si="1"/>
        <v>0.03187985085653189</v>
      </c>
      <c r="D16" s="34">
        <f t="shared" si="1"/>
        <v>0.0230448515476942</v>
      </c>
      <c r="E16" s="34">
        <f t="shared" si="1"/>
        <v>0.0256872576382543</v>
      </c>
      <c r="F16" s="34">
        <f t="shared" si="1"/>
        <v>0.028696189627631874</v>
      </c>
      <c r="G16" s="34">
        <f t="shared" si="1"/>
        <v>0.031313399294609745</v>
      </c>
      <c r="H16" s="34">
        <f t="shared" si="1"/>
        <v>0.037096444703372145</v>
      </c>
      <c r="I16" s="7"/>
    </row>
    <row r="17" spans="2:9" ht="12.75" thickTop="1">
      <c r="B17" s="7"/>
      <c r="C17" s="7"/>
      <c r="D17" s="7"/>
      <c r="E17" s="7"/>
      <c r="F17" s="7"/>
      <c r="G17" s="7"/>
      <c r="H17" s="7"/>
      <c r="I17" s="7"/>
    </row>
    <row r="18" spans="2:9" ht="12.75" thickBot="1">
      <c r="B18" s="7"/>
      <c r="C18" s="7"/>
      <c r="D18" s="7"/>
      <c r="E18" s="7"/>
      <c r="F18" s="7"/>
      <c r="G18" s="7"/>
      <c r="H18" s="7"/>
      <c r="I18" s="7"/>
    </row>
    <row r="19" spans="1:8" ht="13.5" thickBot="1" thickTop="1">
      <c r="A19" s="50" t="s">
        <v>111</v>
      </c>
      <c r="B19" s="36"/>
      <c r="C19" s="36">
        <v>2001</v>
      </c>
      <c r="D19" s="36">
        <v>2002</v>
      </c>
      <c r="E19" s="36">
        <v>2003</v>
      </c>
      <c r="F19" s="36">
        <v>2004</v>
      </c>
      <c r="G19" s="36">
        <v>2005</v>
      </c>
      <c r="H19" s="36">
        <v>2006</v>
      </c>
    </row>
    <row r="20" spans="1:8" ht="12">
      <c r="A20" s="4" t="s">
        <v>16</v>
      </c>
      <c r="B20" s="48" t="s">
        <v>20</v>
      </c>
      <c r="C20" s="32">
        <v>0.001</v>
      </c>
      <c r="D20" s="32">
        <v>0.0012</v>
      </c>
      <c r="E20" s="32">
        <v>0.0011</v>
      </c>
      <c r="F20" s="32">
        <v>0.001</v>
      </c>
      <c r="G20" s="32">
        <v>0.0011</v>
      </c>
      <c r="H20" s="32">
        <v>0.0008</v>
      </c>
    </row>
    <row r="21" spans="2:8" ht="12">
      <c r="B21" s="48" t="s">
        <v>21</v>
      </c>
      <c r="C21" s="32">
        <v>0.409</v>
      </c>
      <c r="D21" s="32">
        <v>0.4026</v>
      </c>
      <c r="E21" s="32">
        <v>0.4055</v>
      </c>
      <c r="F21" s="32">
        <v>0.358</v>
      </c>
      <c r="G21" s="32">
        <v>0.3416</v>
      </c>
      <c r="H21" s="32">
        <v>0.3455</v>
      </c>
    </row>
    <row r="22" spans="2:8" ht="12">
      <c r="B22" s="48" t="s">
        <v>38</v>
      </c>
      <c r="C22" s="32">
        <v>0.075</v>
      </c>
      <c r="D22" s="32">
        <v>0.0786</v>
      </c>
      <c r="E22" s="32">
        <v>0.0816</v>
      </c>
      <c r="F22" s="32">
        <v>0.087</v>
      </c>
      <c r="G22" s="32">
        <v>0.0917</v>
      </c>
      <c r="H22" s="32">
        <v>0.089</v>
      </c>
    </row>
    <row r="23" spans="2:8" ht="12">
      <c r="B23" s="48" t="s">
        <v>23</v>
      </c>
      <c r="C23" s="32">
        <v>0.515</v>
      </c>
      <c r="D23" s="32">
        <v>0.5176</v>
      </c>
      <c r="E23" s="32">
        <v>0.5118</v>
      </c>
      <c r="F23" s="32">
        <v>0.554</v>
      </c>
      <c r="G23" s="32">
        <v>0.5656</v>
      </c>
      <c r="H23" s="32">
        <v>0.5647</v>
      </c>
    </row>
    <row r="24" spans="2:8" ht="12">
      <c r="B24" s="48" t="s">
        <v>24</v>
      </c>
      <c r="C24" s="33">
        <f aca="true" t="shared" si="2" ref="C24:H24">SUM(C20:C23)</f>
        <v>1</v>
      </c>
      <c r="D24" s="33">
        <f t="shared" si="2"/>
        <v>1</v>
      </c>
      <c r="E24" s="33">
        <f t="shared" si="2"/>
        <v>1</v>
      </c>
      <c r="F24" s="33">
        <f t="shared" si="2"/>
        <v>1</v>
      </c>
      <c r="G24" s="33">
        <f t="shared" si="2"/>
        <v>1</v>
      </c>
      <c r="H24" s="33">
        <f t="shared" si="2"/>
        <v>1</v>
      </c>
    </row>
    <row r="25" spans="3:7" ht="12">
      <c r="C25" s="32"/>
      <c r="D25" s="32"/>
      <c r="E25" s="32"/>
      <c r="F25" s="32"/>
      <c r="G25" s="32"/>
    </row>
    <row r="26" spans="1:8" ht="12">
      <c r="A26" s="4" t="s">
        <v>17</v>
      </c>
      <c r="B26" s="48" t="s">
        <v>20</v>
      </c>
      <c r="C26" s="32">
        <v>0.017</v>
      </c>
      <c r="D26" s="32">
        <v>0.0169</v>
      </c>
      <c r="E26" s="32">
        <v>0.0161</v>
      </c>
      <c r="F26" s="32">
        <v>0.017</v>
      </c>
      <c r="G26" s="32">
        <v>0.0162</v>
      </c>
      <c r="H26" s="32">
        <v>0.0165</v>
      </c>
    </row>
    <row r="27" spans="2:8" ht="12">
      <c r="B27" s="48" t="s">
        <v>21</v>
      </c>
      <c r="C27" s="32">
        <v>0.313</v>
      </c>
      <c r="D27" s="32">
        <v>0.3084</v>
      </c>
      <c r="E27" s="32">
        <v>0.3123</v>
      </c>
      <c r="F27" s="32">
        <v>0.27</v>
      </c>
      <c r="G27" s="32">
        <v>0.2613</v>
      </c>
      <c r="H27" s="32">
        <v>0.2487</v>
      </c>
    </row>
    <row r="28" spans="2:8" ht="12">
      <c r="B28" s="48" t="s">
        <v>38</v>
      </c>
      <c r="C28" s="32">
        <v>0.072</v>
      </c>
      <c r="D28" s="32">
        <v>0.0747</v>
      </c>
      <c r="E28" s="32">
        <v>0.0777</v>
      </c>
      <c r="F28" s="32">
        <v>0.082</v>
      </c>
      <c r="G28" s="32">
        <v>0.0838</v>
      </c>
      <c r="H28" s="32">
        <v>0.0858</v>
      </c>
    </row>
    <row r="29" spans="2:8" ht="12">
      <c r="B29" s="48" t="s">
        <v>23</v>
      </c>
      <c r="C29" s="32">
        <v>0.598</v>
      </c>
      <c r="D29" s="32">
        <v>0.6</v>
      </c>
      <c r="E29" s="32">
        <v>0.5939</v>
      </c>
      <c r="F29" s="32">
        <v>0.631</v>
      </c>
      <c r="G29" s="32">
        <v>0.6386</v>
      </c>
      <c r="H29" s="32">
        <v>0.649</v>
      </c>
    </row>
    <row r="30" spans="1:8" ht="12.75" thickBot="1">
      <c r="A30" s="37"/>
      <c r="B30" s="51" t="s">
        <v>24</v>
      </c>
      <c r="C30" s="34">
        <f aca="true" t="shared" si="3" ref="C30:H30">SUM(C26:C29)</f>
        <v>1</v>
      </c>
      <c r="D30" s="34">
        <f t="shared" si="3"/>
        <v>1</v>
      </c>
      <c r="E30" s="34">
        <f t="shared" si="3"/>
        <v>1</v>
      </c>
      <c r="F30" s="34">
        <f t="shared" si="3"/>
        <v>1</v>
      </c>
      <c r="G30" s="34">
        <f t="shared" si="3"/>
        <v>0.9998999999999999</v>
      </c>
      <c r="H30" s="34">
        <f t="shared" si="3"/>
        <v>1</v>
      </c>
    </row>
    <row r="31" ht="12.75" thickTop="1">
      <c r="A31" s="4" t="s">
        <v>25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108"/>
  <sheetViews>
    <sheetView workbookViewId="0" topLeftCell="A38">
      <selection activeCell="K73" sqref="K73"/>
    </sheetView>
  </sheetViews>
  <sheetFormatPr defaultColWidth="11.00390625" defaultRowHeight="12.75"/>
  <cols>
    <col min="1" max="1" width="27.25390625" style="10" customWidth="1"/>
    <col min="2" max="2" width="13.625" style="10" customWidth="1"/>
    <col min="3" max="16384" width="11.375" style="10" customWidth="1"/>
  </cols>
  <sheetData>
    <row r="3" ht="12.75" thickBot="1"/>
    <row r="4" spans="1:8" ht="13.5" thickBot="1" thickTop="1">
      <c r="A4" s="3" t="s">
        <v>112</v>
      </c>
      <c r="B4" s="36">
        <v>2000</v>
      </c>
      <c r="C4" s="36">
        <v>2001</v>
      </c>
      <c r="D4" s="36">
        <v>2002</v>
      </c>
      <c r="E4" s="36">
        <v>2003</v>
      </c>
      <c r="F4" s="36">
        <v>2004</v>
      </c>
      <c r="G4" s="36">
        <v>2005</v>
      </c>
      <c r="H4" s="36">
        <v>2006</v>
      </c>
    </row>
    <row r="5" spans="1:9" ht="12.75" thickBot="1">
      <c r="A5" s="54" t="s">
        <v>16</v>
      </c>
      <c r="B5" s="58">
        <v>13743</v>
      </c>
      <c r="C5" s="58">
        <v>14149</v>
      </c>
      <c r="D5" s="58">
        <v>14464</v>
      </c>
      <c r="E5" s="58">
        <v>14829</v>
      </c>
      <c r="F5" s="58">
        <v>15223</v>
      </c>
      <c r="G5" s="58">
        <v>15601</v>
      </c>
      <c r="H5" s="58">
        <v>16216</v>
      </c>
      <c r="I5" s="7"/>
    </row>
    <row r="6" spans="1:9" ht="12.75" thickTop="1">
      <c r="A6" s="4" t="s">
        <v>25</v>
      </c>
      <c r="B6" s="7"/>
      <c r="C6" s="7"/>
      <c r="D6" s="7"/>
      <c r="E6" s="7"/>
      <c r="F6" s="7"/>
      <c r="G6" s="7"/>
      <c r="H6" s="7"/>
      <c r="I6" s="7"/>
    </row>
    <row r="7" spans="2:9" ht="12.75" thickBot="1">
      <c r="B7" s="7"/>
      <c r="C7" s="7"/>
      <c r="D7" s="7"/>
      <c r="E7" s="7"/>
      <c r="F7" s="7"/>
      <c r="G7" s="7"/>
      <c r="H7" s="7"/>
      <c r="I7" s="7"/>
    </row>
    <row r="8" spans="1:8" ht="13.5" thickBot="1" thickTop="1">
      <c r="A8" s="50" t="s">
        <v>111</v>
      </c>
      <c r="B8" s="36">
        <v>2000</v>
      </c>
      <c r="C8" s="36">
        <v>2001</v>
      </c>
      <c r="D8" s="36">
        <v>2002</v>
      </c>
      <c r="E8" s="36">
        <v>2003</v>
      </c>
      <c r="F8" s="36">
        <v>2004</v>
      </c>
      <c r="G8" s="36">
        <v>2005</v>
      </c>
      <c r="H8" s="36">
        <v>2006</v>
      </c>
    </row>
    <row r="9" spans="1:8" ht="12">
      <c r="A9" s="4" t="s">
        <v>16</v>
      </c>
      <c r="B9" s="32"/>
      <c r="C9" s="55"/>
      <c r="D9" s="55"/>
      <c r="E9" s="55"/>
      <c r="F9" s="55"/>
      <c r="G9" s="55"/>
      <c r="H9" s="55"/>
    </row>
    <row r="10" spans="1:8" ht="12">
      <c r="A10" s="48" t="s">
        <v>20</v>
      </c>
      <c r="B10" s="32">
        <v>0.001</v>
      </c>
      <c r="C10" s="32">
        <v>0.001</v>
      </c>
      <c r="D10" s="32">
        <v>0.0012</v>
      </c>
      <c r="E10" s="32">
        <v>0.0011</v>
      </c>
      <c r="F10" s="32">
        <v>0.001</v>
      </c>
      <c r="G10" s="32">
        <v>0.0011</v>
      </c>
      <c r="H10" s="32">
        <v>0.0008</v>
      </c>
    </row>
    <row r="11" spans="1:8" ht="12">
      <c r="A11" s="48" t="s">
        <v>21</v>
      </c>
      <c r="B11" s="32">
        <v>0.427</v>
      </c>
      <c r="C11" s="32">
        <v>0.409</v>
      </c>
      <c r="D11" s="32">
        <v>0.4026</v>
      </c>
      <c r="E11" s="32">
        <v>0.4055</v>
      </c>
      <c r="F11" s="32">
        <v>0.358</v>
      </c>
      <c r="G11" s="32">
        <v>0.3416</v>
      </c>
      <c r="H11" s="32">
        <v>0.3455</v>
      </c>
    </row>
    <row r="12" spans="1:8" ht="12">
      <c r="A12" s="48" t="s">
        <v>38</v>
      </c>
      <c r="B12" s="32">
        <v>0.075</v>
      </c>
      <c r="C12" s="32">
        <v>0.075</v>
      </c>
      <c r="D12" s="32">
        <v>0.0786</v>
      </c>
      <c r="E12" s="32">
        <v>0.0816</v>
      </c>
      <c r="F12" s="32">
        <v>0.087</v>
      </c>
      <c r="G12" s="32">
        <v>0.0917</v>
      </c>
      <c r="H12" s="32">
        <v>0.089</v>
      </c>
    </row>
    <row r="13" spans="1:8" ht="12">
      <c r="A13" s="48" t="s">
        <v>23</v>
      </c>
      <c r="B13" s="32">
        <v>0.497</v>
      </c>
      <c r="C13" s="32">
        <v>0.515</v>
      </c>
      <c r="D13" s="32">
        <v>0.5176</v>
      </c>
      <c r="E13" s="32">
        <v>0.5118</v>
      </c>
      <c r="F13" s="32">
        <v>0.554</v>
      </c>
      <c r="G13" s="32">
        <v>0.5656</v>
      </c>
      <c r="H13" s="32">
        <v>0.5647</v>
      </c>
    </row>
    <row r="14" spans="1:8" ht="12.75" thickBot="1">
      <c r="A14" s="52" t="s">
        <v>24</v>
      </c>
      <c r="B14" s="53">
        <f aca="true" t="shared" si="0" ref="B14:H14">SUM(B10:B13)</f>
        <v>1</v>
      </c>
      <c r="C14" s="53">
        <f t="shared" si="0"/>
        <v>1</v>
      </c>
      <c r="D14" s="53">
        <f t="shared" si="0"/>
        <v>1</v>
      </c>
      <c r="E14" s="53">
        <f t="shared" si="0"/>
        <v>1</v>
      </c>
      <c r="F14" s="53">
        <f t="shared" si="0"/>
        <v>1</v>
      </c>
      <c r="G14" s="53">
        <f t="shared" si="0"/>
        <v>1</v>
      </c>
      <c r="H14" s="53">
        <f t="shared" si="0"/>
        <v>1</v>
      </c>
    </row>
    <row r="15" spans="1:7" ht="12.75" thickTop="1">
      <c r="A15" s="4" t="s">
        <v>25</v>
      </c>
      <c r="C15" s="32"/>
      <c r="D15" s="32"/>
      <c r="E15" s="32"/>
      <c r="F15" s="32"/>
      <c r="G15" s="32"/>
    </row>
    <row r="16" spans="1:7" ht="12.75" thickBot="1">
      <c r="A16" s="4"/>
      <c r="C16" s="32"/>
      <c r="D16" s="32"/>
      <c r="E16" s="32"/>
      <c r="F16" s="32"/>
      <c r="G16" s="32"/>
    </row>
    <row r="17" spans="1:8" ht="13.5" thickBot="1" thickTop="1">
      <c r="A17" s="50" t="s">
        <v>123</v>
      </c>
      <c r="B17" s="36">
        <v>2000</v>
      </c>
      <c r="C17" s="36">
        <v>2001</v>
      </c>
      <c r="D17" s="36">
        <v>2002</v>
      </c>
      <c r="E17" s="36">
        <v>2003</v>
      </c>
      <c r="F17" s="36">
        <v>2004</v>
      </c>
      <c r="G17" s="36">
        <v>2005</v>
      </c>
      <c r="H17" s="36">
        <v>2006</v>
      </c>
    </row>
    <row r="18" spans="1:8" ht="12">
      <c r="A18" s="4" t="s">
        <v>16</v>
      </c>
      <c r="B18" s="32"/>
      <c r="C18" s="55"/>
      <c r="D18" s="55"/>
      <c r="E18" s="55"/>
      <c r="F18" s="55"/>
      <c r="G18" s="55"/>
      <c r="H18" s="55"/>
    </row>
    <row r="19" spans="1:8" ht="12">
      <c r="A19" s="48" t="s">
        <v>20</v>
      </c>
      <c r="B19" s="56">
        <f aca="true" t="shared" si="1" ref="B19:H21">+B$5*B10</f>
        <v>13.743</v>
      </c>
      <c r="C19" s="56">
        <f t="shared" si="1"/>
        <v>14.149000000000001</v>
      </c>
      <c r="D19" s="56">
        <f t="shared" si="1"/>
        <v>17.3568</v>
      </c>
      <c r="E19" s="56">
        <f t="shared" si="1"/>
        <v>16.3119</v>
      </c>
      <c r="F19" s="56">
        <f t="shared" si="1"/>
        <v>15.223</v>
      </c>
      <c r="G19" s="56">
        <f t="shared" si="1"/>
        <v>17.1611</v>
      </c>
      <c r="H19" s="56">
        <f t="shared" si="1"/>
        <v>12.972800000000001</v>
      </c>
    </row>
    <row r="20" spans="1:8" ht="12">
      <c r="A20" s="48" t="s">
        <v>21</v>
      </c>
      <c r="B20" s="56">
        <f t="shared" si="1"/>
        <v>5868.2609999999995</v>
      </c>
      <c r="C20" s="56">
        <f t="shared" si="1"/>
        <v>5786.941</v>
      </c>
      <c r="D20" s="56">
        <f t="shared" si="1"/>
        <v>5823.2064</v>
      </c>
      <c r="E20" s="56">
        <f t="shared" si="1"/>
        <v>6013.159500000001</v>
      </c>
      <c r="F20" s="56">
        <f t="shared" si="1"/>
        <v>5449.834</v>
      </c>
      <c r="G20" s="56">
        <f t="shared" si="1"/>
        <v>5329.3016</v>
      </c>
      <c r="H20" s="56">
        <f t="shared" si="1"/>
        <v>5602.628</v>
      </c>
    </row>
    <row r="21" spans="1:8" ht="12">
      <c r="A21" s="48" t="s">
        <v>38</v>
      </c>
      <c r="B21" s="56">
        <f t="shared" si="1"/>
        <v>1030.725</v>
      </c>
      <c r="C21" s="56">
        <f t="shared" si="1"/>
        <v>1061.175</v>
      </c>
      <c r="D21" s="56">
        <f t="shared" si="1"/>
        <v>1136.8704</v>
      </c>
      <c r="E21" s="56">
        <f t="shared" si="1"/>
        <v>1210.0464000000002</v>
      </c>
      <c r="F21" s="56">
        <f t="shared" si="1"/>
        <v>1324.4009999999998</v>
      </c>
      <c r="G21" s="56">
        <f t="shared" si="1"/>
        <v>1430.6117000000002</v>
      </c>
      <c r="H21" s="56">
        <f t="shared" si="1"/>
        <v>1443.224</v>
      </c>
    </row>
    <row r="22" spans="1:8" ht="12">
      <c r="A22" s="48" t="s">
        <v>23</v>
      </c>
      <c r="B22" s="56">
        <f aca="true" t="shared" si="2" ref="B22:H22">+B$5*B13</f>
        <v>6830.271</v>
      </c>
      <c r="C22" s="56">
        <f t="shared" si="2"/>
        <v>7286.735000000001</v>
      </c>
      <c r="D22" s="56">
        <f t="shared" si="2"/>
        <v>7486.5664</v>
      </c>
      <c r="E22" s="56">
        <f t="shared" si="2"/>
        <v>7589.4822</v>
      </c>
      <c r="F22" s="56">
        <f t="shared" si="2"/>
        <v>8433.542000000001</v>
      </c>
      <c r="G22" s="56">
        <f t="shared" si="2"/>
        <v>8823.9256</v>
      </c>
      <c r="H22" s="56">
        <f t="shared" si="2"/>
        <v>9157.1752</v>
      </c>
    </row>
    <row r="23" spans="1:8" ht="12.75" thickBot="1">
      <c r="A23" s="52" t="s">
        <v>24</v>
      </c>
      <c r="B23" s="57">
        <f aca="true" t="shared" si="3" ref="B23:H23">+B$5*B14</f>
        <v>13743</v>
      </c>
      <c r="C23" s="57">
        <f t="shared" si="3"/>
        <v>14149</v>
      </c>
      <c r="D23" s="57">
        <f t="shared" si="3"/>
        <v>14464</v>
      </c>
      <c r="E23" s="57">
        <f t="shared" si="3"/>
        <v>14829</v>
      </c>
      <c r="F23" s="57">
        <f t="shared" si="3"/>
        <v>15223</v>
      </c>
      <c r="G23" s="57">
        <f t="shared" si="3"/>
        <v>15601</v>
      </c>
      <c r="H23" s="57">
        <f t="shared" si="3"/>
        <v>16216</v>
      </c>
    </row>
    <row r="24" spans="1:8" ht="12.75" thickTop="1">
      <c r="A24" s="61" t="s">
        <v>114</v>
      </c>
      <c r="B24" s="62"/>
      <c r="C24" s="62"/>
      <c r="D24" s="62"/>
      <c r="E24" s="62"/>
      <c r="F24" s="62"/>
      <c r="G24" s="62"/>
      <c r="H24" s="62"/>
    </row>
    <row r="25" spans="1:7" ht="12">
      <c r="A25" s="61" t="s">
        <v>116</v>
      </c>
      <c r="C25" s="32"/>
      <c r="D25" s="32"/>
      <c r="E25" s="32"/>
      <c r="F25" s="32"/>
      <c r="G25" s="32"/>
    </row>
    <row r="26" spans="3:7" ht="12.75" thickBot="1">
      <c r="C26" s="32"/>
      <c r="D26" s="32"/>
      <c r="E26" s="32"/>
      <c r="F26" s="32"/>
      <c r="G26" s="32"/>
    </row>
    <row r="27" spans="1:8" ht="13.5" thickBot="1" thickTop="1">
      <c r="A27" s="50" t="s">
        <v>119</v>
      </c>
      <c r="B27" s="36">
        <v>2000</v>
      </c>
      <c r="C27" s="36">
        <v>2001</v>
      </c>
      <c r="D27" s="36">
        <v>2002</v>
      </c>
      <c r="E27" s="36">
        <v>2003</v>
      </c>
      <c r="F27" s="36">
        <v>2004</v>
      </c>
      <c r="G27" s="36">
        <v>2005</v>
      </c>
      <c r="H27" s="36">
        <v>2006</v>
      </c>
    </row>
    <row r="28" ht="12">
      <c r="A28" s="4" t="s">
        <v>16</v>
      </c>
    </row>
    <row r="29" spans="1:8" ht="12">
      <c r="A29" s="48" t="s">
        <v>20</v>
      </c>
      <c r="B29" s="68">
        <v>388</v>
      </c>
      <c r="C29" s="69">
        <v>434</v>
      </c>
      <c r="D29" s="69">
        <v>473</v>
      </c>
      <c r="E29" s="69">
        <v>508</v>
      </c>
      <c r="F29" s="69">
        <v>525</v>
      </c>
      <c r="G29" s="69">
        <v>775</v>
      </c>
      <c r="H29" s="69">
        <v>740</v>
      </c>
    </row>
    <row r="30" spans="1:8" ht="12">
      <c r="A30" s="48" t="s">
        <v>21</v>
      </c>
      <c r="B30" s="68">
        <v>104750</v>
      </c>
      <c r="C30" s="68">
        <v>104939</v>
      </c>
      <c r="D30" s="68">
        <v>102463</v>
      </c>
      <c r="E30" s="68">
        <v>101209</v>
      </c>
      <c r="F30" s="68">
        <v>98766</v>
      </c>
      <c r="G30" s="68">
        <v>94525</v>
      </c>
      <c r="H30" s="68">
        <v>92428</v>
      </c>
    </row>
    <row r="31" spans="1:8" ht="12">
      <c r="A31" s="48" t="s">
        <v>38</v>
      </c>
      <c r="B31" s="68">
        <v>21614</v>
      </c>
      <c r="C31" s="68">
        <v>22693</v>
      </c>
      <c r="D31" s="68">
        <v>23425</v>
      </c>
      <c r="E31" s="68">
        <v>24459</v>
      </c>
      <c r="F31" s="68">
        <v>25454</v>
      </c>
      <c r="G31" s="68">
        <v>28838</v>
      </c>
      <c r="H31" s="68">
        <v>30382</v>
      </c>
    </row>
    <row r="32" spans="1:8" ht="12">
      <c r="A32" s="48" t="s">
        <v>23</v>
      </c>
      <c r="B32" s="68">
        <v>149809</v>
      </c>
      <c r="C32" s="68">
        <v>155608</v>
      </c>
      <c r="D32" s="68">
        <v>159769</v>
      </c>
      <c r="E32" s="68">
        <v>173613</v>
      </c>
      <c r="F32" s="68">
        <v>183820</v>
      </c>
      <c r="G32" s="68">
        <v>194806</v>
      </c>
      <c r="H32" s="68">
        <v>200121</v>
      </c>
    </row>
    <row r="33" spans="1:8" ht="12.75" thickBot="1">
      <c r="A33" s="52" t="s">
        <v>24</v>
      </c>
      <c r="B33" s="21">
        <f>SUM(B29:B32)</f>
        <v>276561</v>
      </c>
      <c r="C33" s="21">
        <f aca="true" t="shared" si="4" ref="C33:H33">SUM(C29:C32)</f>
        <v>283674</v>
      </c>
      <c r="D33" s="21">
        <f t="shared" si="4"/>
        <v>286130</v>
      </c>
      <c r="E33" s="21">
        <f t="shared" si="4"/>
        <v>299789</v>
      </c>
      <c r="F33" s="21">
        <f t="shared" si="4"/>
        <v>308565</v>
      </c>
      <c r="G33" s="21">
        <f t="shared" si="4"/>
        <v>318944</v>
      </c>
      <c r="H33" s="21">
        <f t="shared" si="4"/>
        <v>323671</v>
      </c>
    </row>
    <row r="34" spans="1:7" ht="12.75" thickTop="1">
      <c r="A34" s="26" t="s">
        <v>75</v>
      </c>
      <c r="C34" s="32"/>
      <c r="D34" s="32"/>
      <c r="E34" s="32"/>
      <c r="F34" s="32"/>
      <c r="G34" s="32"/>
    </row>
    <row r="35" spans="1:7" ht="12">
      <c r="A35" s="59" t="s">
        <v>115</v>
      </c>
      <c r="C35" s="32"/>
      <c r="D35" s="32"/>
      <c r="E35" s="32"/>
      <c r="F35" s="32"/>
      <c r="G35" s="32"/>
    </row>
    <row r="36" spans="1:7" ht="12.75" thickBot="1">
      <c r="A36" s="32"/>
      <c r="C36" s="32"/>
      <c r="D36" s="32"/>
      <c r="E36" s="32"/>
      <c r="F36" s="32"/>
      <c r="G36" s="32"/>
    </row>
    <row r="37" spans="1:8" ht="13.5" thickBot="1" thickTop="1">
      <c r="A37" s="17" t="s">
        <v>117</v>
      </c>
      <c r="B37" s="17">
        <v>2000</v>
      </c>
      <c r="C37" s="17">
        <v>2001</v>
      </c>
      <c r="D37" s="17">
        <v>2002</v>
      </c>
      <c r="E37" s="24">
        <v>2003</v>
      </c>
      <c r="F37" s="17">
        <v>2004</v>
      </c>
      <c r="G37" s="17">
        <v>2005</v>
      </c>
      <c r="H37" s="17">
        <v>2006</v>
      </c>
    </row>
    <row r="38" spans="1:8" ht="12">
      <c r="A38" s="4" t="s">
        <v>16</v>
      </c>
      <c r="B38" s="65"/>
      <c r="C38" s="65"/>
      <c r="D38" s="65"/>
      <c r="E38" s="66"/>
      <c r="F38" s="65"/>
      <c r="G38" s="65"/>
      <c r="H38" s="65"/>
    </row>
    <row r="39" spans="1:8" ht="12">
      <c r="A39" s="18" t="s">
        <v>20</v>
      </c>
      <c r="B39" s="64">
        <f>+B19/B29</f>
        <v>0.035420103092783504</v>
      </c>
      <c r="C39" s="64">
        <f aca="true" t="shared" si="5" ref="C39:H39">+C19/C29</f>
        <v>0.03260138248847926</v>
      </c>
      <c r="D39" s="64">
        <f t="shared" si="5"/>
        <v>0.03669513742071882</v>
      </c>
      <c r="E39" s="64">
        <f t="shared" si="5"/>
        <v>0.032110039370078745</v>
      </c>
      <c r="F39" s="64">
        <f t="shared" si="5"/>
        <v>0.028996190476190477</v>
      </c>
      <c r="G39" s="64">
        <f t="shared" si="5"/>
        <v>0.02214335483870968</v>
      </c>
      <c r="H39" s="64">
        <f t="shared" si="5"/>
        <v>0.01753081081081081</v>
      </c>
    </row>
    <row r="40" spans="1:8" ht="12">
      <c r="A40" s="18" t="s">
        <v>21</v>
      </c>
      <c r="B40" s="64">
        <f aca="true" t="shared" si="6" ref="B40:H40">+B20/B30</f>
        <v>0.05602158472553699</v>
      </c>
      <c r="C40" s="64">
        <f t="shared" si="6"/>
        <v>0.05514576087060102</v>
      </c>
      <c r="D40" s="64">
        <f t="shared" si="6"/>
        <v>0.056832284824766016</v>
      </c>
      <c r="E40" s="64">
        <f t="shared" si="6"/>
        <v>0.05941328834392199</v>
      </c>
      <c r="F40" s="64">
        <f t="shared" si="6"/>
        <v>0.05517925196930117</v>
      </c>
      <c r="G40" s="64">
        <f t="shared" si="6"/>
        <v>0.0563798106321079</v>
      </c>
      <c r="H40" s="64">
        <f t="shared" si="6"/>
        <v>0.06061613363915696</v>
      </c>
    </row>
    <row r="41" spans="1:8" ht="12">
      <c r="A41" s="18" t="s">
        <v>38</v>
      </c>
      <c r="B41" s="64">
        <f aca="true" t="shared" si="7" ref="B41:H41">+B21/B31</f>
        <v>0.04768784121402794</v>
      </c>
      <c r="C41" s="64">
        <f t="shared" si="7"/>
        <v>0.0467622174238752</v>
      </c>
      <c r="D41" s="64">
        <f t="shared" si="7"/>
        <v>0.04853235432230523</v>
      </c>
      <c r="E41" s="64">
        <f t="shared" si="7"/>
        <v>0.04947243959278794</v>
      </c>
      <c r="F41" s="64">
        <f t="shared" si="7"/>
        <v>0.052031154239019405</v>
      </c>
      <c r="G41" s="64">
        <f t="shared" si="7"/>
        <v>0.04960856162008462</v>
      </c>
      <c r="H41" s="64">
        <f t="shared" si="7"/>
        <v>0.04750260022381673</v>
      </c>
    </row>
    <row r="42" spans="1:8" ht="12">
      <c r="A42" s="18" t="s">
        <v>23</v>
      </c>
      <c r="B42" s="64">
        <f aca="true" t="shared" si="8" ref="B42:H42">+B22/B32</f>
        <v>0.04559319533539373</v>
      </c>
      <c r="C42" s="64">
        <f t="shared" si="8"/>
        <v>0.046827508868438644</v>
      </c>
      <c r="D42" s="64">
        <f t="shared" si="8"/>
        <v>0.04685869223691705</v>
      </c>
      <c r="E42" s="64">
        <f t="shared" si="8"/>
        <v>0.04371494185343264</v>
      </c>
      <c r="F42" s="64">
        <f t="shared" si="8"/>
        <v>0.045879349363507786</v>
      </c>
      <c r="G42" s="64">
        <f t="shared" si="8"/>
        <v>0.045295964190014686</v>
      </c>
      <c r="H42" s="64">
        <f t="shared" si="8"/>
        <v>0.045758192293662334</v>
      </c>
    </row>
    <row r="43" spans="1:8" ht="12.75" thickBot="1">
      <c r="A43" s="20" t="s">
        <v>42</v>
      </c>
      <c r="B43" s="70">
        <f aca="true" t="shared" si="9" ref="B43:H43">+B23/B33</f>
        <v>0.04969247290832764</v>
      </c>
      <c r="C43" s="70">
        <f t="shared" si="9"/>
        <v>0.04987767648779937</v>
      </c>
      <c r="D43" s="70">
        <f t="shared" si="9"/>
        <v>0.0505504490965645</v>
      </c>
      <c r="E43" s="70">
        <f t="shared" si="9"/>
        <v>0.04946479023579918</v>
      </c>
      <c r="F43" s="70">
        <f t="shared" si="9"/>
        <v>0.04933482410513182</v>
      </c>
      <c r="G43" s="70">
        <f t="shared" si="9"/>
        <v>0.04891454299187318</v>
      </c>
      <c r="H43" s="70">
        <f t="shared" si="9"/>
        <v>0.050100256124274344</v>
      </c>
    </row>
    <row r="44" spans="1:7" ht="12.75" thickTop="1">
      <c r="A44" s="61" t="s">
        <v>120</v>
      </c>
      <c r="C44" s="32"/>
      <c r="D44" s="32"/>
      <c r="E44" s="32"/>
      <c r="F44" s="32"/>
      <c r="G44" s="32"/>
    </row>
    <row r="45" spans="1:7" ht="12">
      <c r="A45" s="32"/>
      <c r="C45" s="32"/>
      <c r="D45" s="32"/>
      <c r="E45" s="32"/>
      <c r="F45" s="32"/>
      <c r="G45" s="32"/>
    </row>
    <row r="46" spans="1:7" ht="12.75" thickBot="1">
      <c r="A46" s="63"/>
      <c r="C46" s="32"/>
      <c r="D46" s="32"/>
      <c r="E46" s="32"/>
      <c r="F46" s="32"/>
      <c r="G46" s="32"/>
    </row>
    <row r="47" spans="1:8" ht="13.5" thickBot="1" thickTop="1">
      <c r="A47" s="17" t="s">
        <v>74</v>
      </c>
      <c r="B47" s="17">
        <v>2000</v>
      </c>
      <c r="C47" s="17">
        <v>2001</v>
      </c>
      <c r="D47" s="17">
        <v>2002</v>
      </c>
      <c r="E47" s="24">
        <v>2003</v>
      </c>
      <c r="F47" s="17">
        <v>2004</v>
      </c>
      <c r="G47" s="17">
        <v>2005</v>
      </c>
      <c r="H47" s="17">
        <v>2006</v>
      </c>
    </row>
    <row r="48" spans="1:8" ht="12">
      <c r="A48" s="67" t="s">
        <v>118</v>
      </c>
      <c r="B48" s="65"/>
      <c r="C48" s="65"/>
      <c r="D48" s="65"/>
      <c r="E48" s="66"/>
      <c r="F48" s="65"/>
      <c r="G48" s="65"/>
      <c r="H48" s="65"/>
    </row>
    <row r="49" spans="1:8" ht="12">
      <c r="A49" s="18" t="s">
        <v>20</v>
      </c>
      <c r="B49" s="19">
        <v>266</v>
      </c>
      <c r="C49" s="19">
        <v>298</v>
      </c>
      <c r="D49" s="19">
        <v>315</v>
      </c>
      <c r="E49" s="25">
        <v>323</v>
      </c>
      <c r="F49" s="25">
        <v>336</v>
      </c>
      <c r="G49" s="25">
        <v>586</v>
      </c>
      <c r="H49" s="25">
        <v>556</v>
      </c>
    </row>
    <row r="50" spans="1:8" ht="12">
      <c r="A50" s="18" t="s">
        <v>21</v>
      </c>
      <c r="B50" s="19">
        <v>44831</v>
      </c>
      <c r="C50" s="19">
        <v>45692</v>
      </c>
      <c r="D50" s="19">
        <v>43332</v>
      </c>
      <c r="E50" s="25">
        <v>43380</v>
      </c>
      <c r="F50" s="25">
        <v>41913</v>
      </c>
      <c r="G50" s="25">
        <v>40801</v>
      </c>
      <c r="H50" s="25">
        <v>39750</v>
      </c>
    </row>
    <row r="51" spans="1:8" ht="12">
      <c r="A51" s="18" t="s">
        <v>38</v>
      </c>
      <c r="B51" s="19">
        <v>9759</v>
      </c>
      <c r="C51" s="19">
        <v>10593</v>
      </c>
      <c r="D51" s="19">
        <v>11333</v>
      </c>
      <c r="E51" s="25">
        <v>12190</v>
      </c>
      <c r="F51" s="25">
        <v>12685</v>
      </c>
      <c r="G51" s="25">
        <v>14386</v>
      </c>
      <c r="H51" s="25">
        <v>15635</v>
      </c>
    </row>
    <row r="52" spans="1:8" ht="12">
      <c r="A52" s="18" t="s">
        <v>23</v>
      </c>
      <c r="B52" s="19">
        <v>71637</v>
      </c>
      <c r="C52" s="19">
        <v>73828</v>
      </c>
      <c r="D52" s="19">
        <v>76320</v>
      </c>
      <c r="E52" s="25">
        <v>86917</v>
      </c>
      <c r="F52" s="25">
        <v>89833</v>
      </c>
      <c r="G52" s="25">
        <v>93665</v>
      </c>
      <c r="H52" s="25">
        <v>91567</v>
      </c>
    </row>
    <row r="53" spans="1:8" ht="12.75" thickBot="1">
      <c r="A53" s="20" t="s">
        <v>42</v>
      </c>
      <c r="B53" s="21">
        <f aca="true" t="shared" si="10" ref="B53:H53">SUM(B49:B52)</f>
        <v>126493</v>
      </c>
      <c r="C53" s="21">
        <f t="shared" si="10"/>
        <v>130411</v>
      </c>
      <c r="D53" s="21">
        <f t="shared" si="10"/>
        <v>131300</v>
      </c>
      <c r="E53" s="21">
        <f t="shared" si="10"/>
        <v>142810</v>
      </c>
      <c r="F53" s="21">
        <f t="shared" si="10"/>
        <v>144767</v>
      </c>
      <c r="G53" s="21">
        <f t="shared" si="10"/>
        <v>149438</v>
      </c>
      <c r="H53" s="21">
        <f t="shared" si="10"/>
        <v>147508</v>
      </c>
    </row>
    <row r="54" spans="1:8" ht="12.75" thickTop="1">
      <c r="A54" s="26" t="s">
        <v>75</v>
      </c>
      <c r="B54" s="60"/>
      <c r="C54" s="60"/>
      <c r="D54" s="60"/>
      <c r="E54" s="60"/>
      <c r="F54" s="60"/>
      <c r="G54" s="60"/>
      <c r="H54" s="60"/>
    </row>
    <row r="55" spans="1:8" ht="12">
      <c r="A55" s="59" t="s">
        <v>115</v>
      </c>
      <c r="B55" s="60"/>
      <c r="C55" s="60"/>
      <c r="D55" s="60"/>
      <c r="E55" s="60"/>
      <c r="F55" s="60"/>
      <c r="G55" s="60"/>
      <c r="H55" s="60"/>
    </row>
    <row r="56" spans="1:8" ht="12.75" thickBot="1">
      <c r="A56" s="59"/>
      <c r="B56" s="60"/>
      <c r="C56" s="60"/>
      <c r="D56" s="60"/>
      <c r="E56" s="60"/>
      <c r="F56" s="60"/>
      <c r="G56" s="60"/>
      <c r="H56" s="60"/>
    </row>
    <row r="57" spans="1:8" ht="13.5" thickBot="1" thickTop="1">
      <c r="A57" s="71" t="s">
        <v>122</v>
      </c>
      <c r="B57" s="72">
        <v>2000</v>
      </c>
      <c r="C57" s="72">
        <v>2001</v>
      </c>
      <c r="D57" s="72">
        <v>2002</v>
      </c>
      <c r="E57" s="72">
        <v>2003</v>
      </c>
      <c r="F57" s="72">
        <v>2004</v>
      </c>
      <c r="G57" s="72">
        <v>2005</v>
      </c>
      <c r="H57" s="72">
        <v>2006</v>
      </c>
    </row>
    <row r="58" spans="1:8" ht="12">
      <c r="A58" s="73" t="s">
        <v>118</v>
      </c>
      <c r="B58" s="74"/>
      <c r="C58" s="75"/>
      <c r="D58" s="75"/>
      <c r="E58" s="75"/>
      <c r="F58" s="75"/>
      <c r="G58" s="75"/>
      <c r="H58" s="75"/>
    </row>
    <row r="59" spans="1:10" ht="12">
      <c r="A59" s="76" t="s">
        <v>20</v>
      </c>
      <c r="B59" s="77">
        <f aca="true" t="shared" si="11" ref="B59:H61">+B39*B49</f>
        <v>9.421747422680411</v>
      </c>
      <c r="C59" s="77">
        <f t="shared" si="11"/>
        <v>9.71521198156682</v>
      </c>
      <c r="D59" s="77">
        <f t="shared" si="11"/>
        <v>11.558968287526428</v>
      </c>
      <c r="E59" s="77">
        <f t="shared" si="11"/>
        <v>10.371542716535435</v>
      </c>
      <c r="F59" s="77">
        <f t="shared" si="11"/>
        <v>9.74272</v>
      </c>
      <c r="G59" s="77">
        <f t="shared" si="11"/>
        <v>12.976005935483872</v>
      </c>
      <c r="H59" s="77">
        <f t="shared" si="11"/>
        <v>9.74713081081081</v>
      </c>
      <c r="I59" s="32">
        <f>+H59/G59-1</f>
        <v>-0.24883428234596117</v>
      </c>
      <c r="J59" s="32">
        <f>+H59/$H$63</f>
        <v>0.0013189285638378566</v>
      </c>
    </row>
    <row r="60" spans="1:10" ht="12">
      <c r="A60" s="76" t="s">
        <v>21</v>
      </c>
      <c r="B60" s="77">
        <f t="shared" si="11"/>
        <v>2511.503664830549</v>
      </c>
      <c r="C60" s="77">
        <f t="shared" si="11"/>
        <v>2519.720105699502</v>
      </c>
      <c r="D60" s="77">
        <f t="shared" si="11"/>
        <v>2462.656566026761</v>
      </c>
      <c r="E60" s="77">
        <f t="shared" si="11"/>
        <v>2577.348448359336</v>
      </c>
      <c r="F60" s="77">
        <f t="shared" si="11"/>
        <v>2312.72798778932</v>
      </c>
      <c r="G60" s="77">
        <f t="shared" si="11"/>
        <v>2300.3526536006348</v>
      </c>
      <c r="H60" s="77">
        <f t="shared" si="11"/>
        <v>2409.491312156489</v>
      </c>
      <c r="I60" s="32">
        <f>+H60/G60-1</f>
        <v>0.04744431615084088</v>
      </c>
      <c r="J60" s="32">
        <f>+H60/$H$63</f>
        <v>0.32603921888455656</v>
      </c>
    </row>
    <row r="61" spans="1:10" ht="12">
      <c r="A61" s="76" t="s">
        <v>38</v>
      </c>
      <c r="B61" s="77">
        <f t="shared" si="11"/>
        <v>465.3856424076987</v>
      </c>
      <c r="C61" s="77">
        <f t="shared" si="11"/>
        <v>495.35216917111</v>
      </c>
      <c r="D61" s="77">
        <f t="shared" si="11"/>
        <v>550.0171715346852</v>
      </c>
      <c r="E61" s="77">
        <f t="shared" si="11"/>
        <v>603.069038636085</v>
      </c>
      <c r="F61" s="77">
        <f t="shared" si="11"/>
        <v>660.0151915219611</v>
      </c>
      <c r="G61" s="77">
        <f t="shared" si="11"/>
        <v>713.6687674665374</v>
      </c>
      <c r="H61" s="77">
        <f t="shared" si="11"/>
        <v>742.7031544993746</v>
      </c>
      <c r="I61" s="32">
        <f>+H61/G61-1</f>
        <v>0.04068328103513186</v>
      </c>
      <c r="J61" s="32">
        <f>+H61/$H$63</f>
        <v>0.10049853889672182</v>
      </c>
    </row>
    <row r="62" spans="1:10" ht="12">
      <c r="A62" s="76" t="s">
        <v>23</v>
      </c>
      <c r="B62" s="77">
        <f aca="true" t="shared" si="12" ref="B62:H62">+B42*B52</f>
        <v>3266.1597342416007</v>
      </c>
      <c r="C62" s="77">
        <f t="shared" si="12"/>
        <v>3457.1813247390883</v>
      </c>
      <c r="D62" s="77">
        <f t="shared" si="12"/>
        <v>3576.255391521509</v>
      </c>
      <c r="E62" s="77">
        <f t="shared" si="12"/>
        <v>3799.5716010748047</v>
      </c>
      <c r="F62" s="77">
        <f t="shared" si="12"/>
        <v>4121.479591371995</v>
      </c>
      <c r="G62" s="77">
        <f t="shared" si="12"/>
        <v>4242.646485857726</v>
      </c>
      <c r="H62" s="77">
        <f t="shared" si="12"/>
        <v>4189.940393753779</v>
      </c>
      <c r="I62" s="32">
        <f>+H62/G62-1</f>
        <v>-0.012422928066157524</v>
      </c>
      <c r="J62" s="32">
        <f>+H62/$H$63</f>
        <v>0.5669598749993793</v>
      </c>
    </row>
    <row r="63" spans="1:10" ht="12.75" thickBot="1">
      <c r="A63" s="78" t="s">
        <v>24</v>
      </c>
      <c r="B63" s="79">
        <f aca="true" t="shared" si="13" ref="B63:H63">+B43*B53</f>
        <v>6285.749975593088</v>
      </c>
      <c r="C63" s="79">
        <f t="shared" si="13"/>
        <v>6504.597668450404</v>
      </c>
      <c r="D63" s="79">
        <f t="shared" si="13"/>
        <v>6637.273966378918</v>
      </c>
      <c r="E63" s="79">
        <f t="shared" si="13"/>
        <v>7064.066693574481</v>
      </c>
      <c r="F63" s="79">
        <f t="shared" si="13"/>
        <v>7142.054481227618</v>
      </c>
      <c r="G63" s="79">
        <f t="shared" si="13"/>
        <v>7309.691475619544</v>
      </c>
      <c r="H63" s="79">
        <f t="shared" si="13"/>
        <v>7390.18858037946</v>
      </c>
      <c r="I63" s="32">
        <f>+H63/G63-1</f>
        <v>0.011012380622137607</v>
      </c>
      <c r="J63" s="32">
        <f>+H63/$H$63</f>
        <v>1</v>
      </c>
    </row>
    <row r="64" spans="1:8" ht="12.75" thickTop="1">
      <c r="A64" s="61" t="s">
        <v>114</v>
      </c>
      <c r="B64" s="62"/>
      <c r="C64" s="62"/>
      <c r="D64" s="62"/>
      <c r="E64" s="62"/>
      <c r="F64" s="62"/>
      <c r="G64" s="62"/>
      <c r="H64" s="62"/>
    </row>
    <row r="65" spans="1:8" ht="12">
      <c r="A65" s="61" t="s">
        <v>116</v>
      </c>
      <c r="B65" s="32">
        <f aca="true" t="shared" si="14" ref="B65:F67">+B59/B$63</f>
        <v>0.001498905852008762</v>
      </c>
      <c r="C65" s="32">
        <f t="shared" si="14"/>
        <v>0.001493591529678927</v>
      </c>
      <c r="D65" s="32">
        <f t="shared" si="14"/>
        <v>0.0017415234546710487</v>
      </c>
      <c r="E65" s="32">
        <f t="shared" si="14"/>
        <v>0.001468211324500865</v>
      </c>
      <c r="F65" s="32">
        <f t="shared" si="14"/>
        <v>0.0013641340913329695</v>
      </c>
      <c r="G65" s="32">
        <f>+G59/$G$63</f>
        <v>0.0017751783339643719</v>
      </c>
      <c r="H65" s="32">
        <f>+H59/$H$63</f>
        <v>0.0013189285638378566</v>
      </c>
    </row>
    <row r="66" spans="1:8" ht="12">
      <c r="A66" s="61"/>
      <c r="B66" s="32">
        <f t="shared" si="14"/>
        <v>0.39955513257486475</v>
      </c>
      <c r="C66" s="32">
        <f t="shared" si="14"/>
        <v>0.38737524350215147</v>
      </c>
      <c r="D66" s="32">
        <f t="shared" si="14"/>
        <v>0.3710343400771668</v>
      </c>
      <c r="E66" s="32">
        <f t="shared" si="14"/>
        <v>0.3648533571609266</v>
      </c>
      <c r="F66" s="32">
        <f t="shared" si="14"/>
        <v>0.3238183066046557</v>
      </c>
      <c r="G66" s="32">
        <f>+G60/$G$63</f>
        <v>0.3146990076493844</v>
      </c>
      <c r="H66" s="32">
        <f>+H60/$H$63</f>
        <v>0.32603921888455656</v>
      </c>
    </row>
    <row r="67" spans="1:8" ht="12">
      <c r="A67" s="61"/>
      <c r="B67" s="32">
        <f t="shared" si="14"/>
        <v>0.07403820454436506</v>
      </c>
      <c r="C67" s="32">
        <f t="shared" si="14"/>
        <v>0.07615415962984813</v>
      </c>
      <c r="D67" s="32">
        <f t="shared" si="14"/>
        <v>0.08286793257605378</v>
      </c>
      <c r="E67" s="32">
        <f t="shared" si="14"/>
        <v>0.08537136819286266</v>
      </c>
      <c r="F67" s="32">
        <f t="shared" si="14"/>
        <v>0.09241251144985858</v>
      </c>
      <c r="G67" s="32">
        <f>+G61/$G$63</f>
        <v>0.09763322704479115</v>
      </c>
      <c r="H67" s="32">
        <f>+H61/$H$63</f>
        <v>0.10049853889672182</v>
      </c>
    </row>
    <row r="68" spans="1:8" ht="12">
      <c r="A68" s="61"/>
      <c r="B68" s="32">
        <f>+B62/B$63</f>
        <v>0.5196133710255354</v>
      </c>
      <c r="C68" s="32">
        <f>+C62/C$63</f>
        <v>0.5314981034888043</v>
      </c>
      <c r="D68" s="32">
        <f>+D62/D$63</f>
        <v>0.5388138879963393</v>
      </c>
      <c r="E68" s="32">
        <f>+E62/E$63</f>
        <v>0.5378731212335408</v>
      </c>
      <c r="F68" s="32">
        <f>+F62/F$63</f>
        <v>0.5770719898882053</v>
      </c>
      <c r="G68" s="32">
        <f>+G62/$G$63</f>
        <v>0.5804138929814591</v>
      </c>
      <c r="H68" s="32">
        <f>+H62/$H$63</f>
        <v>0.5669598749993793</v>
      </c>
    </row>
    <row r="69" spans="1:8" ht="12">
      <c r="A69" s="61"/>
      <c r="B69" s="32">
        <f>+B63/B$63</f>
        <v>1</v>
      </c>
      <c r="C69" s="32">
        <f>+C63/C$63</f>
        <v>1</v>
      </c>
      <c r="D69" s="32">
        <f>+D63/D$63</f>
        <v>1</v>
      </c>
      <c r="E69" s="32">
        <f>+E63/E$63</f>
        <v>1</v>
      </c>
      <c r="F69" s="32">
        <f>+F63/F$63</f>
        <v>1</v>
      </c>
      <c r="G69" s="32">
        <f>+G63/$G$63</f>
        <v>1</v>
      </c>
      <c r="H69" s="32">
        <f>+H63/$H$63</f>
        <v>1</v>
      </c>
    </row>
    <row r="70" spans="1:7" ht="12">
      <c r="A70" s="61"/>
      <c r="C70" s="32"/>
      <c r="D70" s="32"/>
      <c r="E70" s="32"/>
      <c r="F70" s="32"/>
      <c r="G70" s="32"/>
    </row>
    <row r="71" spans="1:7" ht="12">
      <c r="A71" s="61"/>
      <c r="C71" s="32"/>
      <c r="D71" s="32"/>
      <c r="E71" s="32"/>
      <c r="F71" s="32"/>
      <c r="G71" s="32"/>
    </row>
    <row r="72" spans="1:8" ht="12">
      <c r="A72" s="61"/>
      <c r="B72" s="32">
        <f aca="true" t="shared" si="15" ref="B72:G72">+B63/B23</f>
        <v>0.4573782999049034</v>
      </c>
      <c r="C72" s="32">
        <f t="shared" si="15"/>
        <v>0.4597213703053505</v>
      </c>
      <c r="D72" s="32">
        <f t="shared" si="15"/>
        <v>0.45888232621535663</v>
      </c>
      <c r="E72" s="32">
        <f t="shared" si="15"/>
        <v>0.47636837909329566</v>
      </c>
      <c r="F72" s="32">
        <f t="shared" si="15"/>
        <v>0.46916208902500284</v>
      </c>
      <c r="G72" s="32">
        <f t="shared" si="15"/>
        <v>0.468539931774857</v>
      </c>
      <c r="H72" s="32">
        <f>+H63/H23</f>
        <v>0.4557343722483634</v>
      </c>
    </row>
    <row r="73" spans="1:7" ht="12">
      <c r="A73" s="61"/>
      <c r="C73" s="32"/>
      <c r="D73" s="32"/>
      <c r="E73" s="32"/>
      <c r="F73" s="32"/>
      <c r="G73" s="32"/>
    </row>
    <row r="74" spans="1:7" ht="12">
      <c r="A74" s="61"/>
      <c r="C74" s="32"/>
      <c r="D74" s="32"/>
      <c r="E74" s="32"/>
      <c r="F74" s="32"/>
      <c r="G74" s="32"/>
    </row>
    <row r="75" spans="1:8" ht="12.75" thickBot="1">
      <c r="A75" s="59"/>
      <c r="B75" s="60"/>
      <c r="C75" s="60"/>
      <c r="D75" s="60"/>
      <c r="E75" s="60"/>
      <c r="F75" s="60"/>
      <c r="G75" s="60"/>
      <c r="H75" s="60"/>
    </row>
    <row r="76" spans="1:8" ht="13.5" thickBot="1" thickTop="1">
      <c r="A76" s="17" t="s">
        <v>77</v>
      </c>
      <c r="B76" s="17">
        <v>2000</v>
      </c>
      <c r="C76" s="17">
        <v>2001</v>
      </c>
      <c r="D76" s="17">
        <v>2002</v>
      </c>
      <c r="E76" s="17">
        <v>2003</v>
      </c>
      <c r="F76" s="17">
        <v>2004</v>
      </c>
      <c r="G76" s="17">
        <v>2005</v>
      </c>
      <c r="H76" s="17">
        <v>2006</v>
      </c>
    </row>
    <row r="77" spans="1:8" ht="12">
      <c r="A77" s="18" t="s">
        <v>0</v>
      </c>
      <c r="B77" s="19">
        <v>8240</v>
      </c>
      <c r="C77" s="19">
        <v>8662</v>
      </c>
      <c r="D77" s="19">
        <v>8674</v>
      </c>
      <c r="E77" s="19">
        <v>9477</v>
      </c>
      <c r="F77" s="19">
        <v>9764</v>
      </c>
      <c r="G77" s="19">
        <v>9683</v>
      </c>
      <c r="H77" s="19">
        <v>9713</v>
      </c>
    </row>
    <row r="78" spans="1:8" ht="12">
      <c r="A78" s="18" t="s">
        <v>1</v>
      </c>
      <c r="B78" s="19">
        <v>5</v>
      </c>
      <c r="C78" s="19">
        <v>9</v>
      </c>
      <c r="D78" s="19">
        <v>13</v>
      </c>
      <c r="E78" s="19">
        <v>13</v>
      </c>
      <c r="F78" s="19">
        <v>5</v>
      </c>
      <c r="G78" s="19">
        <v>3</v>
      </c>
      <c r="H78" s="19">
        <v>6</v>
      </c>
    </row>
    <row r="79" spans="1:8" ht="12">
      <c r="A79" s="18" t="s">
        <v>2</v>
      </c>
      <c r="B79" s="19">
        <v>716</v>
      </c>
      <c r="C79" s="19">
        <v>701</v>
      </c>
      <c r="D79" s="19">
        <v>702</v>
      </c>
      <c r="E79" s="19">
        <v>705</v>
      </c>
      <c r="F79" s="19">
        <v>807</v>
      </c>
      <c r="G79" s="19">
        <v>897</v>
      </c>
      <c r="H79" s="19">
        <v>873</v>
      </c>
    </row>
    <row r="80" spans="1:8" ht="12">
      <c r="A80" s="18" t="s">
        <v>3</v>
      </c>
      <c r="B80" s="19">
        <v>3397</v>
      </c>
      <c r="C80" s="19">
        <v>3450</v>
      </c>
      <c r="D80" s="19">
        <v>3365</v>
      </c>
      <c r="E80" s="19">
        <v>3528</v>
      </c>
      <c r="F80" s="19">
        <v>3552</v>
      </c>
      <c r="G80" s="19">
        <v>3752</v>
      </c>
      <c r="H80" s="19">
        <v>3928</v>
      </c>
    </row>
    <row r="81" spans="1:8" ht="12">
      <c r="A81" s="18" t="s">
        <v>4</v>
      </c>
      <c r="B81" s="19">
        <v>20</v>
      </c>
      <c r="C81" s="19">
        <v>16</v>
      </c>
      <c r="D81" s="19">
        <v>23</v>
      </c>
      <c r="E81" s="19">
        <v>31</v>
      </c>
      <c r="F81" s="19">
        <v>42</v>
      </c>
      <c r="G81" s="19">
        <v>73</v>
      </c>
      <c r="H81" s="19">
        <v>55</v>
      </c>
    </row>
    <row r="82" spans="1:8" ht="12">
      <c r="A82" s="18" t="s">
        <v>5</v>
      </c>
      <c r="B82" s="19">
        <v>21358</v>
      </c>
      <c r="C82" s="19">
        <v>22564</v>
      </c>
      <c r="D82" s="19">
        <v>22910</v>
      </c>
      <c r="E82" s="19">
        <v>23046</v>
      </c>
      <c r="F82" s="19">
        <v>23827</v>
      </c>
      <c r="G82" s="19">
        <v>24577</v>
      </c>
      <c r="H82" s="19">
        <v>23635</v>
      </c>
    </row>
    <row r="83" spans="1:8" ht="12">
      <c r="A83" s="18" t="s">
        <v>6</v>
      </c>
      <c r="B83" s="19">
        <v>28601</v>
      </c>
      <c r="C83" s="19">
        <v>29629</v>
      </c>
      <c r="D83" s="19">
        <v>28973</v>
      </c>
      <c r="E83" s="19">
        <v>32819</v>
      </c>
      <c r="F83" s="19">
        <v>30928</v>
      </c>
      <c r="G83" s="19">
        <v>32741</v>
      </c>
      <c r="H83" s="19">
        <v>35145</v>
      </c>
    </row>
    <row r="84" spans="1:8" ht="12">
      <c r="A84" s="18" t="s">
        <v>7</v>
      </c>
      <c r="B84" s="19">
        <v>214</v>
      </c>
      <c r="C84" s="19">
        <v>204</v>
      </c>
      <c r="D84" s="19">
        <v>209</v>
      </c>
      <c r="E84" s="19">
        <v>231</v>
      </c>
      <c r="F84" s="19">
        <v>236</v>
      </c>
      <c r="G84" s="19">
        <v>238</v>
      </c>
      <c r="H84" s="19">
        <v>272</v>
      </c>
    </row>
    <row r="85" spans="1:8" ht="12">
      <c r="A85" s="18" t="s">
        <v>8</v>
      </c>
      <c r="B85" s="19">
        <v>58864</v>
      </c>
      <c r="C85" s="19">
        <v>59490</v>
      </c>
      <c r="D85" s="19">
        <v>61022</v>
      </c>
      <c r="E85" s="19">
        <v>67174</v>
      </c>
      <c r="F85" s="19">
        <v>69151</v>
      </c>
      <c r="G85" s="19">
        <v>71415</v>
      </c>
      <c r="H85" s="19">
        <v>67544</v>
      </c>
    </row>
    <row r="86" spans="1:8" ht="12">
      <c r="A86" s="18" t="s">
        <v>9</v>
      </c>
      <c r="B86" s="19">
        <v>203</v>
      </c>
      <c r="C86" s="19">
        <v>206</v>
      </c>
      <c r="D86" s="19">
        <v>183</v>
      </c>
      <c r="E86" s="19">
        <v>221</v>
      </c>
      <c r="F86" s="19">
        <v>218</v>
      </c>
      <c r="G86" s="19">
        <v>243</v>
      </c>
      <c r="H86" s="19">
        <v>226</v>
      </c>
    </row>
    <row r="87" spans="1:8" ht="12">
      <c r="A87" s="18" t="s">
        <v>10</v>
      </c>
      <c r="B87" s="19">
        <v>1102</v>
      </c>
      <c r="C87" s="19">
        <v>1294</v>
      </c>
      <c r="D87" s="19">
        <v>1377</v>
      </c>
      <c r="E87" s="19">
        <v>1390</v>
      </c>
      <c r="F87" s="19">
        <v>1463</v>
      </c>
      <c r="G87" s="19">
        <v>1566</v>
      </c>
      <c r="H87" s="19">
        <v>1710</v>
      </c>
    </row>
    <row r="88" spans="1:8" ht="12">
      <c r="A88" s="18" t="s">
        <v>11</v>
      </c>
      <c r="B88" s="19">
        <v>3803</v>
      </c>
      <c r="C88" s="19">
        <v>4228</v>
      </c>
      <c r="D88" s="19">
        <v>3878</v>
      </c>
      <c r="E88" s="19">
        <v>4248</v>
      </c>
      <c r="F88" s="19">
        <v>4781</v>
      </c>
      <c r="G88" s="19">
        <v>4250</v>
      </c>
      <c r="H88" s="19">
        <v>4401</v>
      </c>
    </row>
    <row r="89" spans="1:8" ht="12.75" thickBot="1">
      <c r="A89" s="20" t="s">
        <v>42</v>
      </c>
      <c r="B89" s="21">
        <f aca="true" t="shared" si="16" ref="B89:H89">SUM(B77:B88)</f>
        <v>126523</v>
      </c>
      <c r="C89" s="21">
        <f t="shared" si="16"/>
        <v>130453</v>
      </c>
      <c r="D89" s="21">
        <f t="shared" si="16"/>
        <v>131329</v>
      </c>
      <c r="E89" s="21">
        <f t="shared" si="16"/>
        <v>142883</v>
      </c>
      <c r="F89" s="21">
        <f t="shared" si="16"/>
        <v>144774</v>
      </c>
      <c r="G89" s="21">
        <f t="shared" si="16"/>
        <v>149438</v>
      </c>
      <c r="H89" s="21">
        <f t="shared" si="16"/>
        <v>147508</v>
      </c>
    </row>
    <row r="90" spans="1:8" ht="12.75" thickTop="1">
      <c r="A90" s="26" t="s">
        <v>75</v>
      </c>
      <c r="B90" s="19"/>
      <c r="C90" s="19"/>
      <c r="D90" s="22"/>
      <c r="E90" s="23"/>
      <c r="F90" s="22"/>
      <c r="G90" s="22"/>
      <c r="H90" s="22"/>
    </row>
    <row r="91" spans="1:8" ht="12">
      <c r="A91" s="26"/>
      <c r="B91" s="19"/>
      <c r="C91" s="19"/>
      <c r="D91" s="22"/>
      <c r="E91" s="23"/>
      <c r="F91" s="22"/>
      <c r="G91" s="22"/>
      <c r="H91" s="22"/>
    </row>
    <row r="92" spans="1:8" ht="12.75" thickBot="1">
      <c r="A92" s="22"/>
      <c r="B92" s="22"/>
      <c r="C92" s="22"/>
      <c r="D92" s="22"/>
      <c r="E92" s="23"/>
      <c r="F92" s="22"/>
      <c r="G92" s="22"/>
      <c r="H92" s="22"/>
    </row>
    <row r="93" spans="1:8" ht="13.5" thickBot="1" thickTop="1">
      <c r="A93" s="80" t="s">
        <v>121</v>
      </c>
      <c r="B93" s="80">
        <v>2000</v>
      </c>
      <c r="C93" s="80">
        <v>2001</v>
      </c>
      <c r="D93" s="80">
        <v>2002</v>
      </c>
      <c r="E93" s="80">
        <v>2003</v>
      </c>
      <c r="F93" s="80">
        <v>2004</v>
      </c>
      <c r="G93" s="80">
        <v>2005</v>
      </c>
      <c r="H93" s="80">
        <v>2006</v>
      </c>
    </row>
    <row r="94" spans="1:8" ht="12">
      <c r="A94" s="81" t="s">
        <v>0</v>
      </c>
      <c r="B94" s="82">
        <f aca="true" t="shared" si="17" ref="B94:H104">+B77*B$43</f>
        <v>409.4659767646197</v>
      </c>
      <c r="C94" s="82">
        <f t="shared" si="17"/>
        <v>432.04043373731815</v>
      </c>
      <c r="D94" s="82">
        <f t="shared" si="17"/>
        <v>438.47459546360045</v>
      </c>
      <c r="E94" s="82">
        <f t="shared" si="17"/>
        <v>468.77781706466885</v>
      </c>
      <c r="F94" s="82">
        <f t="shared" si="17"/>
        <v>481.70522256250706</v>
      </c>
      <c r="G94" s="82">
        <f t="shared" si="17"/>
        <v>473.639519790308</v>
      </c>
      <c r="H94" s="82">
        <f t="shared" si="17"/>
        <v>486.6237877350767</v>
      </c>
    </row>
    <row r="95" spans="1:8" ht="12">
      <c r="A95" s="81" t="s">
        <v>1</v>
      </c>
      <c r="B95" s="82">
        <f t="shared" si="17"/>
        <v>0.24846236454163817</v>
      </c>
      <c r="C95" s="82">
        <f t="shared" si="17"/>
        <v>0.4488990883901944</v>
      </c>
      <c r="D95" s="82">
        <f t="shared" si="17"/>
        <v>0.6571558382553384</v>
      </c>
      <c r="E95" s="82">
        <f t="shared" si="17"/>
        <v>0.6430422730653893</v>
      </c>
      <c r="F95" s="82">
        <f t="shared" si="17"/>
        <v>0.2466741205256591</v>
      </c>
      <c r="G95" s="82">
        <f t="shared" si="17"/>
        <v>0.14674362897561954</v>
      </c>
      <c r="H95" s="82">
        <f t="shared" si="17"/>
        <v>0.30060153674564605</v>
      </c>
    </row>
    <row r="96" spans="1:8" ht="12">
      <c r="A96" s="81" t="s">
        <v>2</v>
      </c>
      <c r="B96" s="82">
        <f t="shared" si="17"/>
        <v>35.579810602362585</v>
      </c>
      <c r="C96" s="82">
        <f t="shared" si="17"/>
        <v>34.96425121794736</v>
      </c>
      <c r="D96" s="82">
        <f t="shared" si="17"/>
        <v>35.486415265788274</v>
      </c>
      <c r="E96" s="82">
        <f t="shared" si="17"/>
        <v>34.87267711623842</v>
      </c>
      <c r="F96" s="82">
        <f t="shared" si="17"/>
        <v>39.81320305284138</v>
      </c>
      <c r="G96" s="82">
        <f t="shared" si="17"/>
        <v>43.87634506371024</v>
      </c>
      <c r="H96" s="82">
        <f t="shared" si="17"/>
        <v>43.7375235964915</v>
      </c>
    </row>
    <row r="97" spans="1:8" ht="12">
      <c r="A97" s="81" t="s">
        <v>3</v>
      </c>
      <c r="B97" s="82">
        <f t="shared" si="17"/>
        <v>168.805330469589</v>
      </c>
      <c r="C97" s="82">
        <f t="shared" si="17"/>
        <v>172.07798388290783</v>
      </c>
      <c r="D97" s="82">
        <f t="shared" si="17"/>
        <v>170.10226120993954</v>
      </c>
      <c r="E97" s="82">
        <f t="shared" si="17"/>
        <v>174.5117799518995</v>
      </c>
      <c r="F97" s="82">
        <f t="shared" si="17"/>
        <v>175.2372952214282</v>
      </c>
      <c r="G97" s="82">
        <f t="shared" si="17"/>
        <v>183.52736530550817</v>
      </c>
      <c r="H97" s="82">
        <f t="shared" si="17"/>
        <v>196.79380605614963</v>
      </c>
    </row>
    <row r="98" spans="1:8" ht="12">
      <c r="A98" s="81" t="s">
        <v>4</v>
      </c>
      <c r="B98" s="82">
        <f t="shared" si="17"/>
        <v>0.9938494581665527</v>
      </c>
      <c r="C98" s="82">
        <f t="shared" si="17"/>
        <v>0.79804282380479</v>
      </c>
      <c r="D98" s="82">
        <f t="shared" si="17"/>
        <v>1.1626603292209834</v>
      </c>
      <c r="E98" s="82">
        <f t="shared" si="17"/>
        <v>1.5334084973097746</v>
      </c>
      <c r="F98" s="82">
        <f t="shared" si="17"/>
        <v>2.0720626124155364</v>
      </c>
      <c r="G98" s="82">
        <f t="shared" si="17"/>
        <v>3.570761638406742</v>
      </c>
      <c r="H98" s="82">
        <f t="shared" si="17"/>
        <v>2.7555140868350887</v>
      </c>
    </row>
    <row r="99" spans="1:8" ht="12">
      <c r="A99" s="81" t="s">
        <v>5</v>
      </c>
      <c r="B99" s="82">
        <f t="shared" si="17"/>
        <v>1061.3318363760616</v>
      </c>
      <c r="C99" s="82">
        <f t="shared" si="17"/>
        <v>1125.439892270705</v>
      </c>
      <c r="D99" s="82">
        <f t="shared" si="17"/>
        <v>1158.1107888022925</v>
      </c>
      <c r="E99" s="82">
        <f t="shared" si="17"/>
        <v>1139.9655557742278</v>
      </c>
      <c r="F99" s="82">
        <f t="shared" si="17"/>
        <v>1175.5008539529758</v>
      </c>
      <c r="G99" s="82">
        <f t="shared" si="17"/>
        <v>1202.172723111267</v>
      </c>
      <c r="H99" s="82">
        <f t="shared" si="17"/>
        <v>1184.1195534972242</v>
      </c>
    </row>
    <row r="100" spans="1:8" ht="12">
      <c r="A100" s="81" t="s">
        <v>6</v>
      </c>
      <c r="B100" s="82">
        <f t="shared" si="17"/>
        <v>1421.2544176510787</v>
      </c>
      <c r="C100" s="82">
        <f t="shared" si="17"/>
        <v>1477.8256766570075</v>
      </c>
      <c r="D100" s="82">
        <f t="shared" si="17"/>
        <v>1464.598161674763</v>
      </c>
      <c r="E100" s="82">
        <f t="shared" si="17"/>
        <v>1623.3849507486932</v>
      </c>
      <c r="F100" s="82">
        <f t="shared" si="17"/>
        <v>1525.827439923517</v>
      </c>
      <c r="G100" s="82">
        <f t="shared" si="17"/>
        <v>1601.5110520969197</v>
      </c>
      <c r="H100" s="82">
        <f t="shared" si="17"/>
        <v>1760.7735014876218</v>
      </c>
    </row>
    <row r="101" spans="1:8" ht="12">
      <c r="A101" s="81" t="s">
        <v>7</v>
      </c>
      <c r="B101" s="82">
        <f t="shared" si="17"/>
        <v>10.634189202382114</v>
      </c>
      <c r="C101" s="82">
        <f t="shared" si="17"/>
        <v>10.175046003511072</v>
      </c>
      <c r="D101" s="82">
        <f t="shared" si="17"/>
        <v>10.56504386118198</v>
      </c>
      <c r="E101" s="82">
        <f t="shared" si="17"/>
        <v>11.42636654446961</v>
      </c>
      <c r="F101" s="82">
        <f t="shared" si="17"/>
        <v>11.643018488811109</v>
      </c>
      <c r="G101" s="82">
        <f t="shared" si="17"/>
        <v>11.641661232065816</v>
      </c>
      <c r="H101" s="82">
        <f t="shared" si="17"/>
        <v>13.627269665802622</v>
      </c>
    </row>
    <row r="102" spans="1:8" ht="12">
      <c r="A102" s="81" t="s">
        <v>8</v>
      </c>
      <c r="B102" s="82">
        <f t="shared" si="17"/>
        <v>2925.097725275798</v>
      </c>
      <c r="C102" s="82">
        <f t="shared" si="17"/>
        <v>2967.222974259185</v>
      </c>
      <c r="D102" s="82">
        <f t="shared" si="17"/>
        <v>3084.689504770559</v>
      </c>
      <c r="E102" s="82">
        <f t="shared" si="17"/>
        <v>3322.747819299574</v>
      </c>
      <c r="F102" s="82">
        <f t="shared" si="17"/>
        <v>3411.5524216939702</v>
      </c>
      <c r="G102" s="82">
        <f t="shared" si="17"/>
        <v>3493.232087764623</v>
      </c>
      <c r="H102" s="82">
        <f t="shared" si="17"/>
        <v>3383.9716996579864</v>
      </c>
    </row>
    <row r="103" spans="1:8" ht="12">
      <c r="A103" s="81" t="s">
        <v>9</v>
      </c>
      <c r="B103" s="82">
        <f t="shared" si="17"/>
        <v>10.08757200039051</v>
      </c>
      <c r="C103" s="82">
        <f t="shared" si="17"/>
        <v>10.274801356486671</v>
      </c>
      <c r="D103" s="82">
        <f t="shared" si="17"/>
        <v>9.250732184671303</v>
      </c>
      <c r="E103" s="82">
        <f t="shared" si="17"/>
        <v>10.931718642111619</v>
      </c>
      <c r="F103" s="82">
        <f t="shared" si="17"/>
        <v>10.754991654918737</v>
      </c>
      <c r="G103" s="82">
        <f t="shared" si="17"/>
        <v>11.886233947025183</v>
      </c>
      <c r="H103" s="82">
        <f t="shared" si="17"/>
        <v>11.322657884086002</v>
      </c>
    </row>
    <row r="104" spans="1:8" ht="12">
      <c r="A104" s="81" t="s">
        <v>10</v>
      </c>
      <c r="B104" s="82">
        <f t="shared" si="17"/>
        <v>54.76110514497706</v>
      </c>
      <c r="C104" s="82">
        <f t="shared" si="17"/>
        <v>64.54171337521238</v>
      </c>
      <c r="D104" s="82">
        <f t="shared" si="17"/>
        <v>69.60796840596932</v>
      </c>
      <c r="E104" s="82">
        <f t="shared" si="17"/>
        <v>68.75605842776086</v>
      </c>
      <c r="F104" s="82">
        <f t="shared" si="17"/>
        <v>72.17684766580786</v>
      </c>
      <c r="G104" s="82">
        <f t="shared" si="17"/>
        <v>76.6001743252734</v>
      </c>
      <c r="H104" s="82">
        <f t="shared" si="17"/>
        <v>85.67143797250912</v>
      </c>
    </row>
    <row r="105" spans="1:8" ht="12">
      <c r="A105" s="81" t="s">
        <v>11</v>
      </c>
      <c r="B105" s="82">
        <f aca="true" t="shared" si="18" ref="B105:H105">+B88*B$43</f>
        <v>188.98047447037</v>
      </c>
      <c r="C105" s="82">
        <f t="shared" si="18"/>
        <v>210.88281619041575</v>
      </c>
      <c r="D105" s="82">
        <f t="shared" si="18"/>
        <v>196.03464159647712</v>
      </c>
      <c r="E105" s="82">
        <f t="shared" si="18"/>
        <v>210.12642892167491</v>
      </c>
      <c r="F105" s="82">
        <f t="shared" si="18"/>
        <v>235.86979404663523</v>
      </c>
      <c r="G105" s="82">
        <f t="shared" si="18"/>
        <v>207.886807715461</v>
      </c>
      <c r="H105" s="82">
        <f t="shared" si="18"/>
        <v>220.49122720293138</v>
      </c>
    </row>
    <row r="106" spans="1:8" ht="12.75" thickBot="1">
      <c r="A106" s="83" t="s">
        <v>42</v>
      </c>
      <c r="B106" s="79">
        <f aca="true" t="shared" si="19" ref="B106:H106">+B89*B$43</f>
        <v>6287.240749780338</v>
      </c>
      <c r="C106" s="79">
        <f t="shared" si="19"/>
        <v>6506.6925308628915</v>
      </c>
      <c r="D106" s="79">
        <f t="shared" si="19"/>
        <v>6638.739929402719</v>
      </c>
      <c r="E106" s="79">
        <f t="shared" si="19"/>
        <v>7067.677623261694</v>
      </c>
      <c r="F106" s="79">
        <f t="shared" si="19"/>
        <v>7142.399824996354</v>
      </c>
      <c r="G106" s="79">
        <f t="shared" si="19"/>
        <v>7309.691475619544</v>
      </c>
      <c r="H106" s="79">
        <f t="shared" si="19"/>
        <v>7390.18858037946</v>
      </c>
    </row>
    <row r="107" spans="1:8" ht="12.75" thickTop="1">
      <c r="A107" s="61" t="s">
        <v>114</v>
      </c>
      <c r="B107" s="35"/>
      <c r="C107" s="35"/>
      <c r="D107" s="35"/>
      <c r="E107" s="35"/>
      <c r="F107" s="35"/>
      <c r="G107" s="35"/>
      <c r="H107" s="35"/>
    </row>
    <row r="108" ht="12">
      <c r="A108" s="61" t="s">
        <v>116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Cambra Comerç de Terrassa</dc:creator>
  <cp:keywords/>
  <dc:description/>
  <cp:lastModifiedBy>Cambra Comerç de Terrassa</cp:lastModifiedBy>
  <dcterms:created xsi:type="dcterms:W3CDTF">2007-12-21T10:31:03Z</dcterms:created>
  <dcterms:modified xsi:type="dcterms:W3CDTF">2009-04-16T09:33:58Z</dcterms:modified>
  <cp:category/>
  <cp:version/>
  <cp:contentType/>
  <cp:contentStatus/>
</cp:coreProperties>
</file>